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noshita\Desktop\統計年報作成作業（2024年度版）\HP発刊物のご案内 - 鉄鋼スラグ需給概要\"/>
    </mc:Choice>
  </mc:AlternateContent>
  <xr:revisionPtr revIDLastSave="0" documentId="13_ncr:1_{482E6668-D1D5-4B71-BE8A-D0B201B7E185}" xr6:coauthVersionLast="47" xr6:coauthVersionMax="47" xr10:uidLastSave="{00000000-0000-0000-0000-000000000000}"/>
  <bookViews>
    <workbookView xWindow="-108" yWindow="96" windowWidth="12888" windowHeight="12228" xr2:uid="{00000000-000D-0000-FFFF-FFFF00000000}"/>
  </bookViews>
  <sheets>
    <sheet name="高炉スラグ生産量" sheetId="12" r:id="rId1"/>
    <sheet name="製鋼スラグ生産量" sheetId="24" r:id="rId2"/>
  </sheets>
  <definedNames>
    <definedName name="HTML_CodePage" hidden="1">932</definedName>
    <definedName name="HTML_Control" hidden="1">{"'Sheet1'!$A$1:$I$17"}</definedName>
    <definedName name="HTML_Description" hidden="1">""</definedName>
    <definedName name="HTML_Email" hidden="1">""</definedName>
    <definedName name="HTML_Header" hidden="1">"Sheet1"</definedName>
    <definedName name="HTML_LastUpdate" hidden="1">"98/11/10"</definedName>
    <definedName name="HTML_LineAfter" hidden="1">FALSE</definedName>
    <definedName name="HTML_LineBefore" hidden="1">FALSE</definedName>
    <definedName name="HTML_Name" hidden="1">"情報管理部"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"全国鉄鋼生産高"</definedName>
    <definedName name="_xlnm.Print_Area" localSheetId="0">高炉スラグ生産量!$A$1:$I$45</definedName>
    <definedName name="_xlnm.Print_Area" localSheetId="1">製鋼スラグ生産量!$A$1:$I$39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4" l="1"/>
  <c r="H32" i="24" s="1"/>
  <c r="G31" i="24"/>
  <c r="H31" i="24" s="1"/>
  <c r="G30" i="24"/>
  <c r="H30" i="24" s="1"/>
  <c r="I28" i="24"/>
  <c r="G28" i="24"/>
  <c r="H28" i="24" s="1"/>
  <c r="G27" i="24"/>
  <c r="H27" i="24" s="1"/>
  <c r="G26" i="24"/>
  <c r="G25" i="24"/>
  <c r="G24" i="24"/>
  <c r="H24" i="24" s="1"/>
  <c r="G23" i="24"/>
  <c r="H23" i="24" s="1"/>
  <c r="G22" i="24"/>
  <c r="H22" i="24" s="1"/>
  <c r="I21" i="24"/>
  <c r="G21" i="24"/>
  <c r="H21" i="24" s="1"/>
  <c r="I18" i="24"/>
  <c r="I19" i="24"/>
  <c r="G19" i="24"/>
  <c r="H19" i="24" s="1"/>
  <c r="G18" i="24"/>
  <c r="H18" i="24" s="1"/>
  <c r="G17" i="24"/>
  <c r="H17" i="24" s="1"/>
  <c r="I16" i="24"/>
  <c r="G16" i="24"/>
  <c r="H16" i="24" s="1"/>
  <c r="I15" i="24"/>
  <c r="G15" i="24"/>
  <c r="H15" i="24" s="1"/>
  <c r="I14" i="24"/>
  <c r="G14" i="24"/>
  <c r="H14" i="24" s="1"/>
  <c r="G13" i="24"/>
  <c r="I12" i="24"/>
  <c r="G12" i="24"/>
  <c r="H12" i="24" s="1"/>
  <c r="I11" i="24"/>
  <c r="G11" i="24"/>
  <c r="H11" i="24" s="1"/>
  <c r="I10" i="24"/>
  <c r="G10" i="24"/>
  <c r="H10" i="24" s="1"/>
  <c r="I9" i="24"/>
  <c r="G9" i="24"/>
  <c r="H9" i="24" s="1"/>
  <c r="I8" i="24"/>
  <c r="G8" i="24"/>
  <c r="H8" i="24" s="1"/>
  <c r="I7" i="24"/>
  <c r="G7" i="24"/>
  <c r="H7" i="24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I28" i="12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G14" i="12"/>
  <c r="H14" i="12" s="1"/>
  <c r="G13" i="12"/>
  <c r="H13" i="12" s="1"/>
  <c r="G12" i="12"/>
  <c r="H12" i="12" s="1"/>
  <c r="G11" i="12"/>
  <c r="H11" i="12" s="1"/>
  <c r="G10" i="12"/>
  <c r="H10" i="12" s="1"/>
  <c r="I9" i="12"/>
  <c r="G9" i="12"/>
  <c r="H9" i="12" s="1"/>
  <c r="I8" i="12"/>
  <c r="G8" i="12"/>
  <c r="H8" i="12" s="1"/>
  <c r="G7" i="12"/>
  <c r="H7" i="12" s="1"/>
  <c r="I10" i="12" l="1"/>
  <c r="I13" i="12"/>
  <c r="I16" i="12"/>
  <c r="I19" i="12"/>
  <c r="I22" i="12"/>
  <c r="I25" i="12"/>
  <c r="I24" i="24"/>
  <c r="I31" i="12"/>
  <c r="I20" i="24"/>
  <c r="I27" i="24"/>
  <c r="I23" i="24"/>
  <c r="I17" i="24"/>
  <c r="G20" i="24"/>
  <c r="H20" i="24" s="1"/>
  <c r="I22" i="24"/>
  <c r="G33" i="24" l="1"/>
  <c r="H33" i="24" s="1"/>
  <c r="G29" i="24"/>
  <c r="H29" i="24" s="1"/>
  <c r="F41" i="12" l="1"/>
  <c r="G41" i="12" s="1"/>
  <c r="H41" i="12" s="1"/>
  <c r="G40" i="12"/>
  <c r="H40" i="12" s="1"/>
  <c r="G39" i="12"/>
  <c r="H39" i="12" s="1"/>
  <c r="G38" i="12"/>
  <c r="H38" i="12" s="1"/>
</calcChain>
</file>

<file path=xl/sharedStrings.xml><?xml version="1.0" encoding="utf-8"?>
<sst xmlns="http://schemas.openxmlformats.org/spreadsheetml/2006/main" count="136" uniqueCount="86">
  <si>
    <t>数  量</t>
  </si>
  <si>
    <t>数量</t>
  </si>
  <si>
    <t>生</t>
  </si>
  <si>
    <t>産</t>
  </si>
  <si>
    <t>量</t>
  </si>
  <si>
    <t>外</t>
  </si>
  <si>
    <t>利</t>
  </si>
  <si>
    <t>販</t>
  </si>
  <si>
    <t>用</t>
  </si>
  <si>
    <t xml:space="preserve"> 合    計</t>
  </si>
  <si>
    <t xml:space="preserve"> 水砕スラグ</t>
    <rPh sb="1" eb="3">
      <t>スイサイ</t>
    </rPh>
    <phoneticPr fontId="2"/>
  </si>
  <si>
    <t>粗</t>
  </si>
  <si>
    <t>転炉鋼</t>
  </si>
  <si>
    <t>鋼</t>
  </si>
  <si>
    <t>電気炉鋼</t>
  </si>
  <si>
    <t xml:space="preserve">   計</t>
  </si>
  <si>
    <t>転炉スラグ</t>
  </si>
  <si>
    <t>電気炉スラグ</t>
  </si>
  <si>
    <t>再利用</t>
  </si>
  <si>
    <t>道路用</t>
  </si>
  <si>
    <t>セメント用</t>
  </si>
  <si>
    <t>地盤改良材</t>
  </si>
  <si>
    <t>土木用</t>
  </si>
  <si>
    <t>加工用原料</t>
  </si>
  <si>
    <t>使</t>
  </si>
  <si>
    <t xml:space="preserve">        小   計</t>
  </si>
  <si>
    <t>埋</t>
  </si>
  <si>
    <t>立</t>
  </si>
  <si>
    <t>等</t>
  </si>
  <si>
    <t xml:space="preserve">  小   計</t>
  </si>
  <si>
    <t>合  計</t>
  </si>
  <si>
    <t>計（総出荷量）</t>
  </si>
  <si>
    <t>所</t>
    <rPh sb="0" eb="1">
      <t>ショ</t>
    </rPh>
    <phoneticPr fontId="2"/>
  </si>
  <si>
    <t>内</t>
    <rPh sb="0" eb="1">
      <t>ナイ</t>
    </rPh>
    <phoneticPr fontId="2"/>
  </si>
  <si>
    <t>②粗鋼生産量は経済産業省「鉄鋼・非鉄金属・金属製品統計月報」による。</t>
    <rPh sb="7" eb="9">
      <t>ケイザイ</t>
    </rPh>
    <rPh sb="9" eb="12">
      <t>サンギョウショウ</t>
    </rPh>
    <phoneticPr fontId="2"/>
  </si>
  <si>
    <t xml:space="preserve"> </t>
    <phoneticPr fontId="2"/>
  </si>
  <si>
    <t>構成比</t>
  </si>
  <si>
    <t>対前年度比増減</t>
    <phoneticPr fontId="2"/>
  </si>
  <si>
    <t>構成比</t>
    <phoneticPr fontId="2"/>
  </si>
  <si>
    <t>率（％）</t>
    <phoneticPr fontId="2"/>
  </si>
  <si>
    <t xml:space="preserve"> (％)</t>
    <phoneticPr fontId="2"/>
  </si>
  <si>
    <t xml:space="preserve"> 高　炉　銑</t>
    <phoneticPr fontId="2"/>
  </si>
  <si>
    <t xml:space="preserve"> 徐冷スラグ</t>
  </si>
  <si>
    <t xml:space="preserve">       計</t>
  </si>
  <si>
    <t xml:space="preserve"> 道路用　　　徐冷</t>
    <phoneticPr fontId="2"/>
  </si>
  <si>
    <t xml:space="preserve"> 　　　　　　水砕</t>
    <rPh sb="7" eb="9">
      <t>スイサイ</t>
    </rPh>
    <phoneticPr fontId="2"/>
  </si>
  <si>
    <t xml:space="preserve"> 　　　　　　計</t>
    <phoneticPr fontId="2"/>
  </si>
  <si>
    <t xml:space="preserve"> セメント用　徐冷</t>
    <phoneticPr fontId="2"/>
  </si>
  <si>
    <t xml:space="preserve"> 地盤改良材　徐冷</t>
    <phoneticPr fontId="2"/>
  </si>
  <si>
    <t xml:space="preserve"> 土木用　　　徐冷</t>
    <phoneticPr fontId="2"/>
  </si>
  <si>
    <t xml:space="preserve"> ｺﾝｸﾘｰﾄ用　　徐冷</t>
    <phoneticPr fontId="2"/>
  </si>
  <si>
    <t xml:space="preserve"> その他　　　徐冷</t>
    <phoneticPr fontId="2"/>
  </si>
  <si>
    <t xml:space="preserve"> 　　　　　　徐冷</t>
    <phoneticPr fontId="2"/>
  </si>
  <si>
    <t xml:space="preserve"> 　　　　　　水砕</t>
  </si>
  <si>
    <t xml:space="preserve"> 　　　　　　計</t>
  </si>
  <si>
    <t>単位：千トン</t>
    <phoneticPr fontId="2"/>
  </si>
  <si>
    <t>数   量</t>
  </si>
  <si>
    <t>数    量</t>
  </si>
  <si>
    <t>対前年度比増減</t>
    <rPh sb="4" eb="5">
      <t>ヒ</t>
    </rPh>
    <rPh sb="5" eb="7">
      <t>ゾウゲン</t>
    </rPh>
    <phoneticPr fontId="2"/>
  </si>
  <si>
    <t>数量</t>
    <phoneticPr fontId="2"/>
  </si>
  <si>
    <t>率（％）</t>
    <phoneticPr fontId="2"/>
  </si>
  <si>
    <t>(％)</t>
    <phoneticPr fontId="2"/>
  </si>
  <si>
    <t xml:space="preserve">注  </t>
    <phoneticPr fontId="2"/>
  </si>
  <si>
    <t>　建築用、その他利用の合計。</t>
    <phoneticPr fontId="2"/>
  </si>
  <si>
    <t>過欠補正</t>
  </si>
  <si>
    <t>　</t>
  </si>
  <si>
    <t>単位：千トン</t>
    <phoneticPr fontId="2"/>
  </si>
  <si>
    <t>過欠補正</t>
    <rPh sb="0" eb="1">
      <t>カ</t>
    </rPh>
    <rPh sb="1" eb="2">
      <t>ケツ</t>
    </rPh>
    <rPh sb="2" eb="4">
      <t>ホセイ</t>
    </rPh>
    <phoneticPr fontId="2"/>
  </si>
  <si>
    <t>次期繰越</t>
    <rPh sb="0" eb="2">
      <t>ジキ</t>
    </rPh>
    <rPh sb="2" eb="4">
      <t>クリコシ</t>
    </rPh>
    <phoneticPr fontId="2"/>
  </si>
  <si>
    <t>産</t>
    <rPh sb="0" eb="1">
      <t>サン</t>
    </rPh>
    <phoneticPr fontId="2"/>
  </si>
  <si>
    <t>その他</t>
  </si>
  <si>
    <t>-</t>
  </si>
  <si>
    <t>次期繰越　　　　　　徐冷</t>
    <phoneticPr fontId="2"/>
  </si>
  <si>
    <t>-</t>
    <phoneticPr fontId="2"/>
  </si>
  <si>
    <t xml:space="preserve"> 所内使用　　徐冷</t>
    <rPh sb="1" eb="3">
      <t>ショナイ</t>
    </rPh>
    <phoneticPr fontId="2"/>
  </si>
  <si>
    <t>②高炉銑（銑鉄生産量）は経済産業省「鉄鋼・非鉄金属・金属製品統計月報」による。</t>
    <rPh sb="1" eb="3">
      <t>コウロ</t>
    </rPh>
    <rPh sb="3" eb="4">
      <t>セン</t>
    </rPh>
    <rPh sb="5" eb="7">
      <t>センテツ</t>
    </rPh>
    <rPh sb="7" eb="9">
      <t>セイサン</t>
    </rPh>
    <rPh sb="12" eb="14">
      <t>ケイザイ</t>
    </rPh>
    <rPh sb="14" eb="16">
      <t>サンギョウ</t>
    </rPh>
    <rPh sb="21" eb="23">
      <t>ヒテツ</t>
    </rPh>
    <rPh sb="23" eb="25">
      <t>キンゾク</t>
    </rPh>
    <rPh sb="26" eb="28">
      <t>キンゾク</t>
    </rPh>
    <rPh sb="28" eb="30">
      <t>セイヒン</t>
    </rPh>
    <phoneticPr fontId="2"/>
  </si>
  <si>
    <t>注：</t>
    <phoneticPr fontId="2"/>
  </si>
  <si>
    <t>①道路用には鉄道用を、セメント用には輸出を含む。その他は、肥料・土壌改良材、</t>
    <phoneticPr fontId="2"/>
  </si>
  <si>
    <t>　建築用、その他利用、等の合計。</t>
    <rPh sb="11" eb="12">
      <t>トウ</t>
    </rPh>
    <phoneticPr fontId="2"/>
  </si>
  <si>
    <t>-</t>
    <phoneticPr fontId="2"/>
  </si>
  <si>
    <t>①道路用には鉄道用を含む。その他は、肥料・土壌改良用材、コンクリート用、</t>
    <phoneticPr fontId="2"/>
  </si>
  <si>
    <t>2022年度</t>
    <phoneticPr fontId="2"/>
  </si>
  <si>
    <t>2023年度</t>
    <phoneticPr fontId="2"/>
  </si>
  <si>
    <t>２０２４年度高炉スラグ生産量及び利用量</t>
    <phoneticPr fontId="2"/>
  </si>
  <si>
    <t>2024年度</t>
    <phoneticPr fontId="2"/>
  </si>
  <si>
    <t>２０２４年度製鋼スラグ生産量及び利用量</t>
    <rPh sb="12" eb="13">
      <t>サン</t>
    </rPh>
    <rPh sb="13" eb="14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</si>
</sst>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#,##0_ "/>
    <numFmt numFmtId="178" formatCode="0.0%"/>
    <numFmt numFmtId="179" formatCode="0.0_ "/>
    <numFmt numFmtId="180" formatCode="#,##0;&quot;△ &quot;#,##0"/>
    <numFmt numFmtId="181" formatCode="#,##0.0;&quot;△ &quot;#,##0.0"/>
    <numFmt numFmtId="182" formatCode="0.0;&quot;▲ &quot;0.0"/>
    <numFmt numFmtId="183" formatCode="#,##0;&quot;▲ &quot;#,##0"/>
    <numFmt numFmtId="184" formatCode="#,##0\ ;&quot;▲ &quot;#,##0\ ;&quot;- &quot;"/>
    <numFmt numFmtId="185" formatCode="#,##0;&quot;▲ &quot;#,##0;&quot;-&quot;"/>
    <numFmt numFmtId="186" formatCode="0.0;&quot;▲ &quot;0.0;&quot;-&quot;"/>
    <numFmt numFmtId="187" formatCode="#,##0;[Red]\-#,##0;&quot;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26" fillId="0" borderId="0"/>
    <xf numFmtId="0" fontId="27" fillId="0" borderId="0">
      <alignment vertical="center"/>
    </xf>
    <xf numFmtId="0" fontId="3" fillId="0" borderId="0"/>
    <xf numFmtId="0" fontId="3" fillId="0" borderId="0"/>
    <xf numFmtId="0" fontId="21" fillId="4" borderId="0" applyNumberFormat="0" applyBorder="0" applyAlignment="0" applyProtection="0">
      <alignment vertical="center"/>
    </xf>
    <xf numFmtId="0" fontId="1" fillId="0" borderId="0"/>
  </cellStyleXfs>
  <cellXfs count="106">
    <xf numFmtId="0" fontId="0" fillId="0" borderId="0" xfId="0"/>
    <xf numFmtId="0" fontId="23" fillId="24" borderId="0" xfId="0" applyFont="1" applyFill="1" applyAlignment="1">
      <alignment vertical="center"/>
    </xf>
    <xf numFmtId="0" fontId="23" fillId="24" borderId="10" xfId="0" applyFont="1" applyFill="1" applyBorder="1" applyAlignment="1">
      <alignment vertical="center"/>
    </xf>
    <xf numFmtId="0" fontId="23" fillId="24" borderId="16" xfId="0" applyFont="1" applyFill="1" applyBorder="1" applyAlignment="1">
      <alignment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14" xfId="0" applyFont="1" applyFill="1" applyBorder="1" applyAlignment="1">
      <alignment vertical="center"/>
    </xf>
    <xf numFmtId="0" fontId="23" fillId="24" borderId="17" xfId="0" applyFont="1" applyFill="1" applyBorder="1" applyAlignment="1">
      <alignment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176" fontId="23" fillId="24" borderId="18" xfId="0" applyNumberFormat="1" applyFont="1" applyFill="1" applyBorder="1" applyAlignment="1">
      <alignment vertical="center"/>
    </xf>
    <xf numFmtId="182" fontId="23" fillId="24" borderId="22" xfId="0" applyNumberFormat="1" applyFont="1" applyFill="1" applyBorder="1" applyAlignment="1">
      <alignment horizontal="right" vertical="center"/>
    </xf>
    <xf numFmtId="181" fontId="23" fillId="24" borderId="15" xfId="0" applyNumberFormat="1" applyFont="1" applyFill="1" applyBorder="1" applyAlignment="1">
      <alignment vertical="center"/>
    </xf>
    <xf numFmtId="176" fontId="23" fillId="24" borderId="13" xfId="0" applyNumberFormat="1" applyFont="1" applyFill="1" applyBorder="1" applyAlignment="1">
      <alignment vertical="center"/>
    </xf>
    <xf numFmtId="183" fontId="23" fillId="24" borderId="11" xfId="0" applyNumberFormat="1" applyFont="1" applyFill="1" applyBorder="1" applyAlignment="1">
      <alignment vertical="center"/>
    </xf>
    <xf numFmtId="182" fontId="23" fillId="24" borderId="19" xfId="0" applyNumberFormat="1" applyFont="1" applyFill="1" applyBorder="1" applyAlignment="1">
      <alignment horizontal="right" vertical="center"/>
    </xf>
    <xf numFmtId="179" fontId="23" fillId="24" borderId="13" xfId="0" applyNumberFormat="1" applyFont="1" applyFill="1" applyBorder="1" applyAlignment="1">
      <alignment vertical="center"/>
    </xf>
    <xf numFmtId="183" fontId="23" fillId="24" borderId="13" xfId="0" applyNumberFormat="1" applyFont="1" applyFill="1" applyBorder="1" applyAlignment="1">
      <alignment vertical="center"/>
    </xf>
    <xf numFmtId="176" fontId="23" fillId="24" borderId="15" xfId="0" applyNumberFormat="1" applyFont="1" applyFill="1" applyBorder="1" applyAlignment="1">
      <alignment vertical="center"/>
    </xf>
    <xf numFmtId="183" fontId="23" fillId="24" borderId="15" xfId="0" applyNumberFormat="1" applyFont="1" applyFill="1" applyBorder="1" applyAlignment="1">
      <alignment vertical="center"/>
    </xf>
    <xf numFmtId="179" fontId="23" fillId="24" borderId="15" xfId="0" applyNumberFormat="1" applyFont="1" applyFill="1" applyBorder="1" applyAlignment="1">
      <alignment vertical="center"/>
    </xf>
    <xf numFmtId="176" fontId="23" fillId="24" borderId="13" xfId="0" applyNumberFormat="1" applyFont="1" applyFill="1" applyBorder="1" applyAlignment="1">
      <alignment horizontal="right" vertical="center"/>
    </xf>
    <xf numFmtId="181" fontId="23" fillId="24" borderId="13" xfId="0" applyNumberFormat="1" applyFont="1" applyFill="1" applyBorder="1" applyAlignment="1">
      <alignment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181" fontId="23" fillId="24" borderId="19" xfId="0" applyNumberFormat="1" applyFont="1" applyFill="1" applyBorder="1" applyAlignment="1">
      <alignment vertical="center"/>
    </xf>
    <xf numFmtId="176" fontId="23" fillId="24" borderId="11" xfId="0" applyNumberFormat="1" applyFont="1" applyFill="1" applyBorder="1" applyAlignment="1">
      <alignment vertical="center"/>
    </xf>
    <xf numFmtId="181" fontId="23" fillId="24" borderId="23" xfId="0" applyNumberFormat="1" applyFont="1" applyFill="1" applyBorder="1" applyAlignment="1">
      <alignment vertical="center"/>
    </xf>
    <xf numFmtId="181" fontId="23" fillId="24" borderId="22" xfId="0" applyNumberFormat="1" applyFont="1" applyFill="1" applyBorder="1" applyAlignment="1">
      <alignment vertical="center"/>
    </xf>
    <xf numFmtId="180" fontId="23" fillId="24" borderId="0" xfId="0" applyNumberFormat="1" applyFont="1" applyFill="1" applyAlignment="1">
      <alignment vertical="center"/>
    </xf>
    <xf numFmtId="183" fontId="23" fillId="24" borderId="0" xfId="0" applyNumberFormat="1" applyFont="1" applyFill="1" applyAlignment="1">
      <alignment vertical="center"/>
    </xf>
    <xf numFmtId="182" fontId="23" fillId="24" borderId="0" xfId="0" applyNumberFormat="1" applyFont="1" applyFill="1" applyAlignment="1">
      <alignment horizontal="right" vertical="center"/>
    </xf>
    <xf numFmtId="181" fontId="23" fillId="24" borderId="0" xfId="0" applyNumberFormat="1" applyFont="1" applyFill="1" applyAlignment="1">
      <alignment vertical="center"/>
    </xf>
    <xf numFmtId="180" fontId="23" fillId="24" borderId="0" xfId="0" applyNumberFormat="1" applyFont="1" applyFill="1" applyAlignment="1">
      <alignment horizontal="right" vertical="center"/>
    </xf>
    <xf numFmtId="0" fontId="23" fillId="24" borderId="0" xfId="0" applyFont="1" applyFill="1" applyAlignment="1">
      <alignment horizontal="right" vertical="center"/>
    </xf>
    <xf numFmtId="176" fontId="30" fillId="24" borderId="13" xfId="0" applyNumberFormat="1" applyFont="1" applyFill="1" applyBorder="1" applyAlignment="1">
      <alignment horizontal="right" vertical="center"/>
    </xf>
    <xf numFmtId="176" fontId="30" fillId="24" borderId="11" xfId="0" applyNumberFormat="1" applyFont="1" applyFill="1" applyBorder="1" applyAlignment="1">
      <alignment vertical="center"/>
    </xf>
    <xf numFmtId="176" fontId="30" fillId="24" borderId="13" xfId="0" applyNumberFormat="1" applyFont="1" applyFill="1" applyBorder="1" applyAlignment="1">
      <alignment vertical="center"/>
    </xf>
    <xf numFmtId="176" fontId="30" fillId="24" borderId="15" xfId="0" applyNumberFormat="1" applyFont="1" applyFill="1" applyBorder="1" applyAlignment="1">
      <alignment vertical="center"/>
    </xf>
    <xf numFmtId="184" fontId="23" fillId="24" borderId="11" xfId="0" applyNumberFormat="1" applyFont="1" applyFill="1" applyBorder="1" applyAlignment="1">
      <alignment vertical="center"/>
    </xf>
    <xf numFmtId="185" fontId="23" fillId="24" borderId="11" xfId="0" applyNumberFormat="1" applyFont="1" applyFill="1" applyBorder="1" applyAlignment="1">
      <alignment horizontal="right" vertical="center"/>
    </xf>
    <xf numFmtId="186" fontId="23" fillId="24" borderId="19" xfId="28" applyNumberFormat="1" applyFont="1" applyFill="1" applyBorder="1" applyAlignment="1">
      <alignment horizontal="right" vertical="center"/>
    </xf>
    <xf numFmtId="179" fontId="23" fillId="24" borderId="13" xfId="28" applyNumberFormat="1" applyFont="1" applyFill="1" applyBorder="1" applyAlignment="1">
      <alignment vertical="center"/>
    </xf>
    <xf numFmtId="184" fontId="23" fillId="24" borderId="13" xfId="0" applyNumberFormat="1" applyFont="1" applyFill="1" applyBorder="1" applyAlignment="1">
      <alignment vertical="center"/>
    </xf>
    <xf numFmtId="185" fontId="23" fillId="24" borderId="13" xfId="0" applyNumberFormat="1" applyFont="1" applyFill="1" applyBorder="1" applyAlignment="1">
      <alignment horizontal="right" vertical="center"/>
    </xf>
    <xf numFmtId="186" fontId="23" fillId="24" borderId="11" xfId="28" applyNumberFormat="1" applyFont="1" applyFill="1" applyBorder="1" applyAlignment="1">
      <alignment horizontal="right" vertical="center"/>
    </xf>
    <xf numFmtId="179" fontId="23" fillId="24" borderId="11" xfId="0" applyNumberFormat="1" applyFont="1" applyFill="1" applyBorder="1" applyAlignment="1">
      <alignment vertical="center"/>
    </xf>
    <xf numFmtId="186" fontId="23" fillId="24" borderId="13" xfId="28" applyNumberFormat="1" applyFont="1" applyFill="1" applyBorder="1" applyAlignment="1">
      <alignment horizontal="right" vertical="center"/>
    </xf>
    <xf numFmtId="184" fontId="23" fillId="24" borderId="15" xfId="0" applyNumberFormat="1" applyFont="1" applyFill="1" applyBorder="1" applyAlignment="1">
      <alignment vertical="center"/>
    </xf>
    <xf numFmtId="185" fontId="23" fillId="24" borderId="15" xfId="0" applyNumberFormat="1" applyFont="1" applyFill="1" applyBorder="1" applyAlignment="1">
      <alignment horizontal="right" vertical="center"/>
    </xf>
    <xf numFmtId="186" fontId="23" fillId="24" borderId="15" xfId="28" applyNumberFormat="1" applyFont="1" applyFill="1" applyBorder="1" applyAlignment="1">
      <alignment horizontal="right" vertical="center"/>
    </xf>
    <xf numFmtId="185" fontId="23" fillId="24" borderId="13" xfId="28" applyNumberFormat="1" applyFont="1" applyFill="1" applyBorder="1" applyAlignment="1">
      <alignment horizontal="right" vertical="center"/>
    </xf>
    <xf numFmtId="185" fontId="23" fillId="24" borderId="18" xfId="0" applyNumberFormat="1" applyFont="1" applyFill="1" applyBorder="1" applyAlignment="1">
      <alignment horizontal="right" vertical="center"/>
    </xf>
    <xf numFmtId="186" fontId="23" fillId="24" borderId="18" xfId="28" applyNumberFormat="1" applyFont="1" applyFill="1" applyBorder="1" applyAlignment="1">
      <alignment horizontal="right" vertical="center"/>
    </xf>
    <xf numFmtId="179" fontId="23" fillId="24" borderId="18" xfId="0" applyNumberFormat="1" applyFont="1" applyFill="1" applyBorder="1" applyAlignment="1">
      <alignment vertical="center"/>
    </xf>
    <xf numFmtId="0" fontId="23" fillId="24" borderId="15" xfId="0" applyFont="1" applyFill="1" applyBorder="1" applyAlignment="1">
      <alignment vertical="center"/>
    </xf>
    <xf numFmtId="0" fontId="23" fillId="24" borderId="13" xfId="0" applyFont="1" applyFill="1" applyBorder="1" applyAlignment="1">
      <alignment vertical="center"/>
    </xf>
    <xf numFmtId="0" fontId="24" fillId="24" borderId="0" xfId="0" applyFont="1" applyFill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2" fillId="24" borderId="0" xfId="0" applyFont="1" applyFill="1" applyAlignment="1">
      <alignment vertical="center"/>
    </xf>
    <xf numFmtId="38" fontId="23" fillId="24" borderId="0" xfId="34" applyFont="1" applyFill="1" applyBorder="1" applyAlignment="1">
      <alignment vertical="center"/>
    </xf>
    <xf numFmtId="177" fontId="25" fillId="24" borderId="0" xfId="47" applyNumberFormat="1" applyFont="1" applyFill="1" applyAlignment="1" applyProtection="1">
      <alignment vertical="center"/>
      <protection locked="0"/>
    </xf>
    <xf numFmtId="0" fontId="28" fillId="24" borderId="0" xfId="43" applyFont="1" applyFill="1" applyAlignment="1" applyProtection="1">
      <alignment vertical="center"/>
      <protection locked="0"/>
    </xf>
    <xf numFmtId="177" fontId="29" fillId="24" borderId="0" xfId="47" applyNumberFormat="1" applyFont="1" applyFill="1" applyProtection="1">
      <protection locked="0"/>
    </xf>
    <xf numFmtId="0" fontId="3" fillId="24" borderId="0" xfId="46" applyFill="1" applyAlignment="1">
      <alignment vertical="center"/>
    </xf>
    <xf numFmtId="179" fontId="3" fillId="24" borderId="0" xfId="46" applyNumberFormat="1" applyFill="1" applyAlignment="1">
      <alignment horizontal="right" vertical="center"/>
    </xf>
    <xf numFmtId="0" fontId="28" fillId="24" borderId="0" xfId="43" applyFont="1" applyFill="1" applyAlignment="1" applyProtection="1">
      <alignment horizontal="center" vertical="center"/>
      <protection locked="0"/>
    </xf>
    <xf numFmtId="40" fontId="23" fillId="24" borderId="0" xfId="34" applyNumberFormat="1" applyFont="1" applyFill="1" applyBorder="1" applyAlignment="1">
      <alignment vertical="center"/>
    </xf>
    <xf numFmtId="177" fontId="29" fillId="24" borderId="0" xfId="49" applyNumberFormat="1" applyFont="1" applyFill="1" applyProtection="1">
      <protection locked="0"/>
    </xf>
    <xf numFmtId="178" fontId="23" fillId="24" borderId="0" xfId="28" applyNumberFormat="1" applyFont="1" applyFill="1" applyAlignment="1">
      <alignment vertical="center"/>
    </xf>
    <xf numFmtId="0" fontId="23" fillId="24" borderId="20" xfId="0" applyFont="1" applyFill="1" applyBorder="1" applyAlignment="1">
      <alignment vertical="center"/>
    </xf>
    <xf numFmtId="0" fontId="23" fillId="24" borderId="21" xfId="0" applyFont="1" applyFill="1" applyBorder="1" applyAlignment="1">
      <alignment vertical="center"/>
    </xf>
    <xf numFmtId="184" fontId="23" fillId="24" borderId="18" xfId="0" applyNumberFormat="1" applyFont="1" applyFill="1" applyBorder="1" applyAlignment="1">
      <alignment vertical="center"/>
    </xf>
    <xf numFmtId="0" fontId="23" fillId="24" borderId="18" xfId="0" applyFont="1" applyFill="1" applyBorder="1" applyAlignment="1">
      <alignment vertical="center"/>
    </xf>
    <xf numFmtId="179" fontId="23" fillId="24" borderId="0" xfId="0" applyNumberFormat="1" applyFont="1" applyFill="1" applyAlignment="1">
      <alignment vertical="center"/>
    </xf>
    <xf numFmtId="0" fontId="0" fillId="24" borderId="0" xfId="0" applyFill="1" applyAlignment="1">
      <alignment vertical="center"/>
    </xf>
    <xf numFmtId="176" fontId="0" fillId="24" borderId="0" xfId="0" applyNumberFormat="1" applyFill="1" applyAlignment="1">
      <alignment vertical="center"/>
    </xf>
    <xf numFmtId="0" fontId="22" fillId="24" borderId="0" xfId="0" applyFont="1" applyFill="1" applyAlignment="1">
      <alignment horizontal="centerContinuous" vertical="center"/>
    </xf>
    <xf numFmtId="0" fontId="23" fillId="24" borderId="0" xfId="0" applyFont="1" applyFill="1" applyAlignment="1">
      <alignment horizontal="centerContinuous" vertical="center"/>
    </xf>
    <xf numFmtId="0" fontId="23" fillId="24" borderId="20" xfId="0" applyFont="1" applyFill="1" applyBorder="1" applyAlignment="1">
      <alignment horizontal="centerContinuous" vertical="center"/>
    </xf>
    <xf numFmtId="0" fontId="23" fillId="24" borderId="21" xfId="0" applyFont="1" applyFill="1" applyBorder="1" applyAlignment="1">
      <alignment horizontal="centerContinuous" vertical="center"/>
    </xf>
    <xf numFmtId="0" fontId="23" fillId="24" borderId="24" xfId="0" applyFont="1" applyFill="1" applyBorder="1" applyAlignment="1">
      <alignment horizontal="centerContinuous" vertical="center"/>
    </xf>
    <xf numFmtId="0" fontId="23" fillId="24" borderId="10" xfId="0" applyFont="1" applyFill="1" applyBorder="1" applyAlignment="1">
      <alignment horizontal="centerContinuous" vertical="center"/>
    </xf>
    <xf numFmtId="0" fontId="31" fillId="24" borderId="0" xfId="0" applyFont="1" applyFill="1" applyAlignment="1">
      <alignment vertical="center"/>
    </xf>
    <xf numFmtId="1" fontId="31" fillId="24" borderId="0" xfId="0" applyNumberFormat="1" applyFont="1" applyFill="1" applyAlignment="1">
      <alignment vertical="center"/>
    </xf>
    <xf numFmtId="184" fontId="30" fillId="24" borderId="13" xfId="0" applyNumberFormat="1" applyFont="1" applyFill="1" applyBorder="1" applyAlignment="1">
      <alignment vertical="center"/>
    </xf>
    <xf numFmtId="0" fontId="30" fillId="25" borderId="0" xfId="0" applyFont="1" applyFill="1" applyAlignment="1">
      <alignment vertical="center"/>
    </xf>
    <xf numFmtId="0" fontId="23" fillId="25" borderId="0" xfId="0" applyFont="1" applyFill="1" applyAlignment="1">
      <alignment vertical="center"/>
    </xf>
    <xf numFmtId="0" fontId="23" fillId="25" borderId="0" xfId="0" applyFont="1" applyFill="1" applyAlignment="1">
      <alignment horizontal="right" vertical="center"/>
    </xf>
    <xf numFmtId="183" fontId="23" fillId="24" borderId="18" xfId="0" applyNumberFormat="1" applyFont="1" applyFill="1" applyBorder="1" applyAlignment="1">
      <alignment vertical="center"/>
    </xf>
    <xf numFmtId="187" fontId="23" fillId="24" borderId="13" xfId="0" applyNumberFormat="1" applyFont="1" applyFill="1" applyBorder="1" applyAlignment="1">
      <alignment vertical="center"/>
    </xf>
    <xf numFmtId="176" fontId="30" fillId="0" borderId="13" xfId="0" applyNumberFormat="1" applyFont="1" applyBorder="1" applyAlignment="1">
      <alignment vertical="center"/>
    </xf>
    <xf numFmtId="184" fontId="30" fillId="24" borderId="15" xfId="0" applyNumberFormat="1" applyFont="1" applyFill="1" applyBorder="1" applyAlignment="1">
      <alignment vertical="center"/>
    </xf>
    <xf numFmtId="187" fontId="23" fillId="24" borderId="11" xfId="28" applyNumberFormat="1" applyFont="1" applyFill="1" applyBorder="1" applyAlignment="1">
      <alignment horizontal="right" vertical="center"/>
    </xf>
    <xf numFmtId="179" fontId="23" fillId="24" borderId="11" xfId="0" applyNumberFormat="1" applyFont="1" applyFill="1" applyBorder="1" applyAlignment="1">
      <alignment horizontal="right" vertical="center"/>
    </xf>
    <xf numFmtId="187" fontId="23" fillId="24" borderId="13" xfId="0" applyNumberFormat="1" applyFont="1" applyFill="1" applyBorder="1" applyAlignment="1">
      <alignment horizontal="right" vertical="center"/>
    </xf>
    <xf numFmtId="176" fontId="30" fillId="24" borderId="18" xfId="0" applyNumberFormat="1" applyFont="1" applyFill="1" applyBorder="1" applyAlignment="1">
      <alignment vertical="center"/>
    </xf>
    <xf numFmtId="184" fontId="30" fillId="24" borderId="11" xfId="0" applyNumberFormat="1" applyFont="1" applyFill="1" applyBorder="1" applyAlignment="1">
      <alignment vertical="center"/>
    </xf>
    <xf numFmtId="187" fontId="30" fillId="24" borderId="13" xfId="0" applyNumberFormat="1" applyFont="1" applyFill="1" applyBorder="1" applyAlignment="1">
      <alignment vertical="center"/>
    </xf>
    <xf numFmtId="0" fontId="28" fillId="24" borderId="0" xfId="43" applyFont="1" applyFill="1" applyAlignment="1" applyProtection="1">
      <alignment horizontal="left" vertical="center"/>
      <protection locked="0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標準_060605対外発表用１7年度計スラグ需給統計" xfId="46" xr:uid="{00000000-0005-0000-0000-00002E000000}"/>
    <cellStyle name="標準_Sheet1" xfId="47" xr:uid="{00000000-0005-0000-0000-00002F000000}"/>
    <cellStyle name="標準_担当分（相内・進藤）_ネタ_スラグ出力シート" xfId="49" xr:uid="{00000000-0005-0000-0000-000030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4</xdr:row>
      <xdr:rowOff>133350</xdr:rowOff>
    </xdr:from>
    <xdr:to>
      <xdr:col>4</xdr:col>
      <xdr:colOff>758190</xdr:colOff>
      <xdr:row>4</xdr:row>
      <xdr:rowOff>146685</xdr:rowOff>
    </xdr:to>
    <xdr:sp macro="" textlink="">
      <xdr:nvSpPr>
        <xdr:cNvPr id="315821" name="Text Box 1">
          <a:extLst>
            <a:ext uri="{FF2B5EF4-FFF2-40B4-BE49-F238E27FC236}">
              <a16:creationId xmlns:a16="http://schemas.microsoft.com/office/drawing/2014/main" id="{00000000-0008-0000-0800-0000ADD10400}"/>
            </a:ext>
          </a:extLst>
        </xdr:cNvPr>
        <xdr:cNvSpPr txBox="1">
          <a:spLocks noChangeArrowheads="1"/>
        </xdr:cNvSpPr>
      </xdr:nvSpPr>
      <xdr:spPr bwMode="auto">
        <a:xfrm>
          <a:off x="3257550" y="876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552450</xdr:colOff>
      <xdr:row>4</xdr:row>
      <xdr:rowOff>133350</xdr:rowOff>
    </xdr:from>
    <xdr:to>
      <xdr:col>3</xdr:col>
      <xdr:colOff>758190</xdr:colOff>
      <xdr:row>4</xdr:row>
      <xdr:rowOff>146685</xdr:rowOff>
    </xdr:to>
    <xdr:sp macro="" textlink="">
      <xdr:nvSpPr>
        <xdr:cNvPr id="315822" name="Text Box 2">
          <a:extLst>
            <a:ext uri="{FF2B5EF4-FFF2-40B4-BE49-F238E27FC236}">
              <a16:creationId xmlns:a16="http://schemas.microsoft.com/office/drawing/2014/main" id="{00000000-0008-0000-0800-0000AED10400}"/>
            </a:ext>
          </a:extLst>
        </xdr:cNvPr>
        <xdr:cNvSpPr txBox="1">
          <a:spLocks noChangeArrowheads="1"/>
        </xdr:cNvSpPr>
      </xdr:nvSpPr>
      <xdr:spPr bwMode="auto">
        <a:xfrm>
          <a:off x="2295525" y="876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552450</xdr:colOff>
      <xdr:row>4</xdr:row>
      <xdr:rowOff>133350</xdr:rowOff>
    </xdr:from>
    <xdr:to>
      <xdr:col>3</xdr:col>
      <xdr:colOff>758190</xdr:colOff>
      <xdr:row>4</xdr:row>
      <xdr:rowOff>146685</xdr:rowOff>
    </xdr:to>
    <xdr:sp macro="" textlink="">
      <xdr:nvSpPr>
        <xdr:cNvPr id="315823" name="Text Box 1">
          <a:extLst>
            <a:ext uri="{FF2B5EF4-FFF2-40B4-BE49-F238E27FC236}">
              <a16:creationId xmlns:a16="http://schemas.microsoft.com/office/drawing/2014/main" id="{00000000-0008-0000-0800-0000AFD10400}"/>
            </a:ext>
          </a:extLst>
        </xdr:cNvPr>
        <xdr:cNvSpPr txBox="1">
          <a:spLocks noChangeArrowheads="1"/>
        </xdr:cNvSpPr>
      </xdr:nvSpPr>
      <xdr:spPr bwMode="auto">
        <a:xfrm>
          <a:off x="2295525" y="876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552450</xdr:colOff>
      <xdr:row>4</xdr:row>
      <xdr:rowOff>133350</xdr:rowOff>
    </xdr:from>
    <xdr:to>
      <xdr:col>3</xdr:col>
      <xdr:colOff>758190</xdr:colOff>
      <xdr:row>4</xdr:row>
      <xdr:rowOff>146685</xdr:rowOff>
    </xdr:to>
    <xdr:sp macro="" textlink="">
      <xdr:nvSpPr>
        <xdr:cNvPr id="315824" name="Text Box 1">
          <a:extLst>
            <a:ext uri="{FF2B5EF4-FFF2-40B4-BE49-F238E27FC236}">
              <a16:creationId xmlns:a16="http://schemas.microsoft.com/office/drawing/2014/main" id="{00000000-0008-0000-0800-0000B0D10400}"/>
            </a:ext>
          </a:extLst>
        </xdr:cNvPr>
        <xdr:cNvSpPr txBox="1">
          <a:spLocks noChangeArrowheads="1"/>
        </xdr:cNvSpPr>
      </xdr:nvSpPr>
      <xdr:spPr bwMode="auto">
        <a:xfrm>
          <a:off x="2295525" y="876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552450</xdr:colOff>
      <xdr:row>4</xdr:row>
      <xdr:rowOff>133350</xdr:rowOff>
    </xdr:from>
    <xdr:ext cx="200025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257550" y="876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552450</xdr:colOff>
      <xdr:row>4</xdr:row>
      <xdr:rowOff>133350</xdr:rowOff>
    </xdr:from>
    <xdr:ext cx="205740" cy="1333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9FDBEB-ADA4-44AF-B6AF-6835FAFDC1FC}"/>
            </a:ext>
          </a:extLst>
        </xdr:cNvPr>
        <xdr:cNvSpPr txBox="1">
          <a:spLocks noChangeArrowheads="1"/>
        </xdr:cNvSpPr>
      </xdr:nvSpPr>
      <xdr:spPr bwMode="auto">
        <a:xfrm>
          <a:off x="2998470" y="864870"/>
          <a:ext cx="205740" cy="13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zoomScaleNormal="100" zoomScaleSheetLayoutView="100" workbookViewId="0"/>
  </sheetViews>
  <sheetFormatPr defaultColWidth="9" defaultRowHeight="13.2" x14ac:dyDescent="0.2"/>
  <cols>
    <col min="1" max="2" width="3.6640625" style="70" customWidth="1"/>
    <col min="3" max="3" width="18.6640625" style="70" customWidth="1"/>
    <col min="4" max="6" width="12.6640625" style="70" customWidth="1"/>
    <col min="7" max="7" width="9.33203125" style="70" customWidth="1"/>
    <col min="8" max="8" width="9.6640625" style="70" customWidth="1"/>
    <col min="9" max="9" width="8.6640625" style="70" customWidth="1"/>
    <col min="10" max="12" width="9" style="70"/>
    <col min="13" max="13" width="11.6640625" style="70" bestFit="1" customWidth="1"/>
    <col min="14" max="16384" width="9" style="70"/>
  </cols>
  <sheetData>
    <row r="1" spans="1:13" s="1" customFormat="1" x14ac:dyDescent="0.2">
      <c r="A1" s="84" t="s">
        <v>83</v>
      </c>
      <c r="B1" s="83"/>
      <c r="C1" s="84"/>
      <c r="D1" s="84"/>
      <c r="E1" s="84"/>
      <c r="F1" s="84"/>
      <c r="G1" s="84"/>
      <c r="H1" s="84"/>
      <c r="I1" s="84"/>
    </row>
    <row r="2" spans="1:13" s="1" customFormat="1" x14ac:dyDescent="0.2">
      <c r="A2" s="65"/>
      <c r="B2" s="65"/>
      <c r="C2" s="9"/>
      <c r="D2" s="9"/>
      <c r="E2" s="9"/>
      <c r="F2" s="9"/>
      <c r="G2" s="9"/>
      <c r="H2" s="9"/>
    </row>
    <row r="3" spans="1:13" s="1" customFormat="1" x14ac:dyDescent="0.2">
      <c r="I3" s="39" t="s">
        <v>66</v>
      </c>
    </row>
    <row r="4" spans="1:13" s="1" customFormat="1" ht="18" customHeight="1" x14ac:dyDescent="0.2">
      <c r="A4" s="2"/>
      <c r="B4" s="3"/>
      <c r="C4" s="3"/>
      <c r="D4" s="4" t="s">
        <v>81</v>
      </c>
      <c r="E4" s="5" t="s">
        <v>82</v>
      </c>
      <c r="F4" s="88" t="s">
        <v>84</v>
      </c>
      <c r="G4" s="86"/>
      <c r="H4" s="86"/>
      <c r="I4" s="87"/>
    </row>
    <row r="5" spans="1:13" s="1" customFormat="1" ht="18" customHeight="1" x14ac:dyDescent="0.2">
      <c r="A5" s="6"/>
      <c r="D5" s="7" t="s">
        <v>0</v>
      </c>
      <c r="E5" s="9" t="s">
        <v>0</v>
      </c>
      <c r="F5" s="7" t="s">
        <v>0</v>
      </c>
      <c r="G5" s="85" t="s">
        <v>37</v>
      </c>
      <c r="H5" s="87"/>
      <c r="I5" s="7" t="s">
        <v>38</v>
      </c>
    </row>
    <row r="6" spans="1:13" s="1" customFormat="1" ht="18" customHeight="1" x14ac:dyDescent="0.2">
      <c r="A6" s="10"/>
      <c r="B6" s="11"/>
      <c r="C6" s="11"/>
      <c r="D6" s="12"/>
      <c r="E6" s="13"/>
      <c r="F6" s="14"/>
      <c r="G6" s="7" t="s">
        <v>1</v>
      </c>
      <c r="H6" s="13" t="s">
        <v>39</v>
      </c>
      <c r="I6" s="12" t="s">
        <v>40</v>
      </c>
    </row>
    <row r="7" spans="1:13" s="1" customFormat="1" ht="18" customHeight="1" x14ac:dyDescent="0.2">
      <c r="A7" s="10" t="s">
        <v>41</v>
      </c>
      <c r="B7" s="11"/>
      <c r="C7" s="11"/>
      <c r="D7" s="15">
        <v>63068.714999999997</v>
      </c>
      <c r="E7" s="102">
        <v>62764.271000000001</v>
      </c>
      <c r="F7" s="102">
        <v>60452.307000000001</v>
      </c>
      <c r="G7" s="95">
        <f>F7-E7</f>
        <v>-2311.9639999999999</v>
      </c>
      <c r="H7" s="16">
        <f>G7/E7*100</f>
        <v>-3.6835670408726644</v>
      </c>
      <c r="I7" s="17"/>
      <c r="M7" s="66"/>
    </row>
    <row r="8" spans="1:13" s="1" customFormat="1" ht="18" customHeight="1" x14ac:dyDescent="0.2">
      <c r="A8" s="7" t="s">
        <v>2</v>
      </c>
      <c r="B8" s="1" t="s">
        <v>42</v>
      </c>
      <c r="D8" s="18">
        <v>2809.14</v>
      </c>
      <c r="E8" s="42">
        <v>2518.5749999999998</v>
      </c>
      <c r="F8" s="42">
        <v>2392.431</v>
      </c>
      <c r="G8" s="19">
        <f t="shared" ref="G8:G37" si="0">F8-E8</f>
        <v>-126.14399999999978</v>
      </c>
      <c r="H8" s="20">
        <f t="shared" ref="H8:H37" si="1">G8/E8*100</f>
        <v>-5.0085464995086424</v>
      </c>
      <c r="I8" s="21">
        <f>F8/F10*100</f>
        <v>12.667817013519823</v>
      </c>
      <c r="M8" s="66"/>
    </row>
    <row r="9" spans="1:13" s="1" customFormat="1" ht="18" customHeight="1" x14ac:dyDescent="0.2">
      <c r="A9" s="7" t="s">
        <v>3</v>
      </c>
      <c r="B9" s="1" t="s">
        <v>10</v>
      </c>
      <c r="D9" s="18">
        <v>17076.919999999998</v>
      </c>
      <c r="E9" s="42">
        <v>17001.547999999999</v>
      </c>
      <c r="F9" s="42">
        <v>16493.467000000001</v>
      </c>
      <c r="G9" s="22">
        <f t="shared" si="0"/>
        <v>-508.08099999999831</v>
      </c>
      <c r="H9" s="20">
        <f t="shared" si="1"/>
        <v>-2.9884396409079828</v>
      </c>
      <c r="I9" s="21">
        <f>F9/F10*100</f>
        <v>87.332182986480177</v>
      </c>
      <c r="M9" s="66"/>
    </row>
    <row r="10" spans="1:13" s="1" customFormat="1" ht="18" customHeight="1" x14ac:dyDescent="0.2">
      <c r="A10" s="12" t="s">
        <v>4</v>
      </c>
      <c r="B10" s="11" t="s">
        <v>43</v>
      </c>
      <c r="C10" s="11"/>
      <c r="D10" s="23">
        <v>19886.059999999998</v>
      </c>
      <c r="E10" s="43">
        <v>19520.123</v>
      </c>
      <c r="F10" s="43">
        <v>18885.898000000001</v>
      </c>
      <c r="G10" s="24">
        <f t="shared" si="0"/>
        <v>-634.22499999999854</v>
      </c>
      <c r="H10" s="16">
        <f t="shared" si="1"/>
        <v>-3.2490830103888104</v>
      </c>
      <c r="I10" s="25">
        <f>SUM(I8:I9)</f>
        <v>100</v>
      </c>
      <c r="M10" s="66"/>
    </row>
    <row r="11" spans="1:13" s="1" customFormat="1" ht="18" customHeight="1" x14ac:dyDescent="0.2">
      <c r="A11" s="7"/>
      <c r="B11" s="8"/>
      <c r="C11" s="1" t="s">
        <v>44</v>
      </c>
      <c r="D11" s="18">
        <v>1903.502</v>
      </c>
      <c r="E11" s="42">
        <v>1977.2170000000001</v>
      </c>
      <c r="F11" s="42">
        <v>1973.1420000000001</v>
      </c>
      <c r="G11" s="19">
        <f t="shared" si="0"/>
        <v>-4.0750000000000455</v>
      </c>
      <c r="H11" s="20">
        <f t="shared" si="1"/>
        <v>-0.2060977626633822</v>
      </c>
      <c r="I11" s="21"/>
      <c r="M11" s="66"/>
    </row>
    <row r="12" spans="1:13" s="1" customFormat="1" ht="18" customHeight="1" x14ac:dyDescent="0.2">
      <c r="A12" s="7"/>
      <c r="B12" s="8"/>
      <c r="C12" s="1" t="s">
        <v>45</v>
      </c>
      <c r="D12" s="18">
        <v>233.745</v>
      </c>
      <c r="E12" s="42">
        <v>225.70400000000001</v>
      </c>
      <c r="F12" s="42">
        <v>262.46699999999998</v>
      </c>
      <c r="G12" s="22">
        <f t="shared" si="0"/>
        <v>36.762999999999977</v>
      </c>
      <c r="H12" s="20">
        <f t="shared" si="1"/>
        <v>16.28814730797858</v>
      </c>
      <c r="I12" s="21"/>
      <c r="M12" s="66"/>
    </row>
    <row r="13" spans="1:13" s="1" customFormat="1" ht="18" customHeight="1" x14ac:dyDescent="0.2">
      <c r="A13" s="7"/>
      <c r="B13" s="8"/>
      <c r="C13" s="11" t="s">
        <v>46</v>
      </c>
      <c r="D13" s="23">
        <v>2137.2469999999998</v>
      </c>
      <c r="E13" s="43">
        <v>2202.9210000000003</v>
      </c>
      <c r="F13" s="43">
        <v>2235.6089999999999</v>
      </c>
      <c r="G13" s="24">
        <f t="shared" si="0"/>
        <v>32.687999999999647</v>
      </c>
      <c r="H13" s="16">
        <f t="shared" si="1"/>
        <v>1.4838480363117716</v>
      </c>
      <c r="I13" s="25">
        <f>F13/$F$31*100</f>
        <v>11.73525546623385</v>
      </c>
      <c r="M13" s="66"/>
    </row>
    <row r="14" spans="1:13" s="1" customFormat="1" ht="18" customHeight="1" x14ac:dyDescent="0.2">
      <c r="A14" s="7"/>
      <c r="B14" s="8"/>
      <c r="C14" s="1" t="s">
        <v>48</v>
      </c>
      <c r="D14" s="18">
        <v>7.2350000000000003</v>
      </c>
      <c r="E14" s="42">
        <v>9.9629999999999992</v>
      </c>
      <c r="F14" s="42">
        <v>21.498999999999999</v>
      </c>
      <c r="G14" s="19">
        <f t="shared" si="0"/>
        <v>11.536</v>
      </c>
      <c r="H14" s="20">
        <f t="shared" si="1"/>
        <v>115.78841714343069</v>
      </c>
      <c r="I14" s="21"/>
      <c r="M14" s="66"/>
    </row>
    <row r="15" spans="1:13" s="1" customFormat="1" ht="18" customHeight="1" x14ac:dyDescent="0.2">
      <c r="A15" s="7"/>
      <c r="B15" s="8"/>
      <c r="C15" s="1" t="s">
        <v>45</v>
      </c>
      <c r="D15" s="42">
        <v>2.1629999999999998</v>
      </c>
      <c r="E15" s="104">
        <v>0</v>
      </c>
      <c r="F15" s="42">
        <v>0.05</v>
      </c>
      <c r="G15" s="22">
        <f t="shared" si="0"/>
        <v>0.05</v>
      </c>
      <c r="H15" s="20" t="s">
        <v>79</v>
      </c>
      <c r="I15" s="21"/>
      <c r="M15" s="66"/>
    </row>
    <row r="16" spans="1:13" s="1" customFormat="1" ht="18" customHeight="1" x14ac:dyDescent="0.2">
      <c r="A16" s="7"/>
      <c r="B16" s="8"/>
      <c r="C16" s="11" t="s">
        <v>46</v>
      </c>
      <c r="D16" s="23">
        <v>9.3979999999999997</v>
      </c>
      <c r="E16" s="43">
        <v>9.9629999999999992</v>
      </c>
      <c r="F16" s="43">
        <v>21.548999999999999</v>
      </c>
      <c r="G16" s="24">
        <f t="shared" si="0"/>
        <v>11.586</v>
      </c>
      <c r="H16" s="16">
        <f t="shared" si="1"/>
        <v>116.29027401385126</v>
      </c>
      <c r="I16" s="25">
        <f>F16/$F$31*100</f>
        <v>0.11311594292287838</v>
      </c>
      <c r="M16" s="66"/>
    </row>
    <row r="17" spans="1:18" s="1" customFormat="1" ht="18" customHeight="1" x14ac:dyDescent="0.2">
      <c r="A17" s="7"/>
      <c r="B17" s="8"/>
      <c r="C17" s="1" t="s">
        <v>49</v>
      </c>
      <c r="D17" s="18">
        <v>136.816</v>
      </c>
      <c r="E17" s="42">
        <v>74.77</v>
      </c>
      <c r="F17" s="42">
        <v>112.803</v>
      </c>
      <c r="G17" s="19">
        <f t="shared" si="0"/>
        <v>38.033000000000001</v>
      </c>
      <c r="H17" s="20">
        <f t="shared" si="1"/>
        <v>50.866657750434676</v>
      </c>
      <c r="I17" s="21"/>
      <c r="M17" s="66"/>
    </row>
    <row r="18" spans="1:18" s="1" customFormat="1" ht="18" customHeight="1" x14ac:dyDescent="0.2">
      <c r="A18" s="7"/>
      <c r="B18" s="8" t="s">
        <v>5</v>
      </c>
      <c r="C18" s="1" t="s">
        <v>45</v>
      </c>
      <c r="D18" s="26">
        <v>36.598999999999997</v>
      </c>
      <c r="E18" s="40">
        <v>169.43299999999999</v>
      </c>
      <c r="F18" s="40">
        <v>38.624000000000002</v>
      </c>
      <c r="G18" s="22">
        <f t="shared" si="0"/>
        <v>-130.809</v>
      </c>
      <c r="H18" s="20">
        <f t="shared" si="1"/>
        <v>-77.203968530333526</v>
      </c>
      <c r="I18" s="21"/>
      <c r="M18" s="66"/>
    </row>
    <row r="19" spans="1:18" s="1" customFormat="1" ht="18" customHeight="1" x14ac:dyDescent="0.2">
      <c r="A19" s="7" t="s">
        <v>6</v>
      </c>
      <c r="B19" s="8"/>
      <c r="C19" s="11" t="s">
        <v>46</v>
      </c>
      <c r="D19" s="23">
        <v>173.41499999999999</v>
      </c>
      <c r="E19" s="43">
        <v>244.20299999999997</v>
      </c>
      <c r="F19" s="43">
        <v>151.42699999999999</v>
      </c>
      <c r="G19" s="24">
        <f t="shared" si="0"/>
        <v>-92.775999999999982</v>
      </c>
      <c r="H19" s="16">
        <f t="shared" si="1"/>
        <v>-37.991343267691221</v>
      </c>
      <c r="I19" s="25">
        <f>F19/$F$31*100</f>
        <v>0.79487715852163465</v>
      </c>
      <c r="M19" s="66"/>
    </row>
    <row r="20" spans="1:18" s="1" customFormat="1" ht="18" customHeight="1" x14ac:dyDescent="0.2">
      <c r="A20" s="7"/>
      <c r="B20" s="8" t="s">
        <v>7</v>
      </c>
      <c r="C20" s="6" t="s">
        <v>47</v>
      </c>
      <c r="D20" s="18">
        <v>95.968999999999994</v>
      </c>
      <c r="E20" s="42">
        <v>64.933000000000007</v>
      </c>
      <c r="F20" s="42">
        <v>70.667000000000002</v>
      </c>
      <c r="G20" s="19">
        <f t="shared" si="0"/>
        <v>5.7339999999999947</v>
      </c>
      <c r="H20" s="20">
        <f t="shared" si="1"/>
        <v>8.8306408143778885</v>
      </c>
      <c r="I20" s="21"/>
      <c r="M20" s="66"/>
    </row>
    <row r="21" spans="1:18" s="1" customFormat="1" ht="18" customHeight="1" x14ac:dyDescent="0.2">
      <c r="A21" s="7" t="s">
        <v>8</v>
      </c>
      <c r="B21" s="8"/>
      <c r="C21" s="1" t="s">
        <v>45</v>
      </c>
      <c r="D21" s="18">
        <v>16263.66</v>
      </c>
      <c r="E21" s="42">
        <v>16097.37</v>
      </c>
      <c r="F21" s="42">
        <v>15509.593999999999</v>
      </c>
      <c r="G21" s="22">
        <f t="shared" si="0"/>
        <v>-587.77600000000166</v>
      </c>
      <c r="H21" s="20">
        <f t="shared" si="1"/>
        <v>-3.6513790762093539</v>
      </c>
      <c r="I21" s="21"/>
      <c r="M21" s="66"/>
    </row>
    <row r="22" spans="1:18" s="1" customFormat="1" ht="18" customHeight="1" x14ac:dyDescent="0.2">
      <c r="A22" s="7"/>
      <c r="B22" s="8" t="s">
        <v>4</v>
      </c>
      <c r="C22" s="11" t="s">
        <v>46</v>
      </c>
      <c r="D22" s="23">
        <v>16359.628999999999</v>
      </c>
      <c r="E22" s="43">
        <v>16162.303000000002</v>
      </c>
      <c r="F22" s="43">
        <v>15580.260999999999</v>
      </c>
      <c r="G22" s="24">
        <f t="shared" si="0"/>
        <v>-582.0420000000031</v>
      </c>
      <c r="H22" s="16">
        <f t="shared" si="1"/>
        <v>-3.6012318293995786</v>
      </c>
      <c r="I22" s="25">
        <f>F22/$F$31*100</f>
        <v>81.784579980488559</v>
      </c>
      <c r="M22" s="66"/>
    </row>
    <row r="23" spans="1:18" s="1" customFormat="1" ht="18" customHeight="1" x14ac:dyDescent="0.2">
      <c r="A23" s="7" t="s">
        <v>4</v>
      </c>
      <c r="B23" s="8"/>
      <c r="C23" s="1" t="s">
        <v>50</v>
      </c>
      <c r="D23" s="18">
        <v>54.881</v>
      </c>
      <c r="E23" s="42">
        <v>55.554000000000002</v>
      </c>
      <c r="F23" s="42">
        <v>48.453000000000003</v>
      </c>
      <c r="G23" s="19">
        <f t="shared" si="0"/>
        <v>-7.1009999999999991</v>
      </c>
      <c r="H23" s="20">
        <f t="shared" si="1"/>
        <v>-12.782157900421209</v>
      </c>
      <c r="I23" s="21"/>
      <c r="M23" s="66"/>
    </row>
    <row r="24" spans="1:18" s="1" customFormat="1" ht="18" customHeight="1" x14ac:dyDescent="0.2">
      <c r="A24" s="7"/>
      <c r="B24" s="8"/>
      <c r="C24" s="1" t="s">
        <v>45</v>
      </c>
      <c r="D24" s="18">
        <v>833.44799999999998</v>
      </c>
      <c r="E24" s="42">
        <v>772.17</v>
      </c>
      <c r="F24" s="42">
        <v>708.21799999999996</v>
      </c>
      <c r="G24" s="22">
        <f t="shared" si="0"/>
        <v>-63.951999999999998</v>
      </c>
      <c r="H24" s="20">
        <f t="shared" si="1"/>
        <v>-8.2821140422445829</v>
      </c>
      <c r="I24" s="21"/>
      <c r="M24" s="66"/>
    </row>
    <row r="25" spans="1:18" s="1" customFormat="1" ht="18" customHeight="1" x14ac:dyDescent="0.2">
      <c r="A25" s="7"/>
      <c r="B25" s="8"/>
      <c r="C25" s="11" t="s">
        <v>46</v>
      </c>
      <c r="D25" s="23">
        <v>888.32899999999995</v>
      </c>
      <c r="E25" s="43">
        <v>827.72399999999993</v>
      </c>
      <c r="F25" s="43">
        <v>756.67099999999994</v>
      </c>
      <c r="G25" s="24">
        <f t="shared" si="0"/>
        <v>-71.052999999999997</v>
      </c>
      <c r="H25" s="16">
        <f t="shared" si="1"/>
        <v>-8.5841415737613023</v>
      </c>
      <c r="I25" s="25">
        <f>F25/$F$31*100</f>
        <v>3.9719501437374038</v>
      </c>
      <c r="M25" s="66"/>
    </row>
    <row r="26" spans="1:18" s="1" customFormat="1" ht="18" customHeight="1" x14ac:dyDescent="0.2">
      <c r="A26" s="7"/>
      <c r="B26" s="8"/>
      <c r="C26" s="1" t="s">
        <v>51</v>
      </c>
      <c r="D26" s="18">
        <v>160.42800000000034</v>
      </c>
      <c r="E26" s="42">
        <v>193.29999999999973</v>
      </c>
      <c r="F26" s="42">
        <v>170.39000000000001</v>
      </c>
      <c r="G26" s="19">
        <f t="shared" si="0"/>
        <v>-22.909999999999712</v>
      </c>
      <c r="H26" s="20">
        <f t="shared" si="1"/>
        <v>-11.852043455768104</v>
      </c>
      <c r="I26" s="21"/>
      <c r="M26" s="66"/>
      <c r="O26" s="66"/>
      <c r="P26" s="66"/>
      <c r="Q26" s="66"/>
      <c r="R26" s="66"/>
    </row>
    <row r="27" spans="1:18" s="1" customFormat="1" ht="18" customHeight="1" x14ac:dyDescent="0.2">
      <c r="A27" s="7"/>
      <c r="B27" s="8"/>
      <c r="C27" s="1" t="s">
        <v>45</v>
      </c>
      <c r="D27" s="97">
        <v>192.87299999999959</v>
      </c>
      <c r="E27" s="42">
        <v>170.93299999999999</v>
      </c>
      <c r="F27" s="42">
        <v>134.458</v>
      </c>
      <c r="G27" s="22">
        <f t="shared" si="0"/>
        <v>-36.474999999999994</v>
      </c>
      <c r="H27" s="20">
        <f t="shared" si="1"/>
        <v>-21.33877016140827</v>
      </c>
      <c r="I27" s="21"/>
      <c r="M27" s="66"/>
      <c r="O27" s="66"/>
      <c r="P27" s="66"/>
      <c r="Q27" s="66"/>
      <c r="R27" s="66"/>
    </row>
    <row r="28" spans="1:18" s="1" customFormat="1" ht="18" customHeight="1" x14ac:dyDescent="0.2">
      <c r="A28" s="7"/>
      <c r="B28" s="8"/>
      <c r="C28" s="11" t="s">
        <v>46</v>
      </c>
      <c r="D28" s="43">
        <v>353.30099999999993</v>
      </c>
      <c r="E28" s="43">
        <v>364.233</v>
      </c>
      <c r="F28" s="43">
        <v>304.84800000000001</v>
      </c>
      <c r="G28" s="24">
        <f t="shared" si="0"/>
        <v>-59.384999999999991</v>
      </c>
      <c r="H28" s="16">
        <f t="shared" si="1"/>
        <v>-16.304124008532998</v>
      </c>
      <c r="I28" s="25">
        <f>F28/$F$31*100</f>
        <v>1.6002213080956718</v>
      </c>
      <c r="M28" s="66"/>
      <c r="O28" s="66"/>
      <c r="P28" s="66"/>
      <c r="Q28" s="66"/>
      <c r="R28" s="66"/>
    </row>
    <row r="29" spans="1:18" s="1" customFormat="1" ht="18" customHeight="1" x14ac:dyDescent="0.2">
      <c r="A29" s="7"/>
      <c r="B29" s="9"/>
      <c r="C29" s="1" t="s">
        <v>52</v>
      </c>
      <c r="D29" s="18">
        <v>2358.8310000000001</v>
      </c>
      <c r="E29" s="42">
        <v>2375.7370000000001</v>
      </c>
      <c r="F29" s="42">
        <v>2396.9539999999997</v>
      </c>
      <c r="G29" s="19">
        <f t="shared" si="0"/>
        <v>21.216999999999643</v>
      </c>
      <c r="H29" s="20">
        <f t="shared" si="1"/>
        <v>0.89307023462612412</v>
      </c>
      <c r="I29" s="21"/>
      <c r="M29" s="66"/>
    </row>
    <row r="30" spans="1:18" s="1" customFormat="1" ht="18" customHeight="1" x14ac:dyDescent="0.2">
      <c r="A30" s="7"/>
      <c r="B30" s="9"/>
      <c r="C30" s="1" t="s">
        <v>53</v>
      </c>
      <c r="D30" s="18">
        <v>17562.488000000001</v>
      </c>
      <c r="E30" s="42">
        <v>17435.61</v>
      </c>
      <c r="F30" s="42">
        <v>16653.410999999996</v>
      </c>
      <c r="G30" s="22">
        <f t="shared" si="0"/>
        <v>-782.19900000000416</v>
      </c>
      <c r="H30" s="20">
        <f t="shared" si="1"/>
        <v>-4.4862152801078032</v>
      </c>
      <c r="I30" s="21"/>
      <c r="M30" s="66"/>
    </row>
    <row r="31" spans="1:18" s="1" customFormat="1" ht="18" customHeight="1" x14ac:dyDescent="0.2">
      <c r="A31" s="7"/>
      <c r="B31" s="14"/>
      <c r="C31" s="11" t="s">
        <v>54</v>
      </c>
      <c r="D31" s="23">
        <v>19921.319000000003</v>
      </c>
      <c r="E31" s="43">
        <v>19811.347000000002</v>
      </c>
      <c r="F31" s="43">
        <v>19050.364999999998</v>
      </c>
      <c r="G31" s="24">
        <f t="shared" si="0"/>
        <v>-760.98200000000361</v>
      </c>
      <c r="H31" s="16">
        <f t="shared" si="1"/>
        <v>-3.8411421494964655</v>
      </c>
      <c r="I31" s="25">
        <f>F31/$F$31*100</f>
        <v>100</v>
      </c>
      <c r="M31" s="66"/>
    </row>
    <row r="32" spans="1:18" s="1" customFormat="1" ht="18" customHeight="1" x14ac:dyDescent="0.2">
      <c r="A32" s="7"/>
      <c r="C32" s="1" t="s">
        <v>74</v>
      </c>
      <c r="D32" s="18">
        <v>266.72199999999998</v>
      </c>
      <c r="E32" s="42">
        <v>92.286000000000001</v>
      </c>
      <c r="F32" s="42">
        <v>115.93600000000001</v>
      </c>
      <c r="G32" s="19">
        <f t="shared" si="0"/>
        <v>23.650000000000006</v>
      </c>
      <c r="H32" s="20">
        <f t="shared" si="1"/>
        <v>25.626855644409773</v>
      </c>
      <c r="I32" s="27"/>
      <c r="M32" s="66"/>
    </row>
    <row r="33" spans="1:19" s="1" customFormat="1" ht="18" customHeight="1" x14ac:dyDescent="0.2">
      <c r="A33" s="7"/>
      <c r="C33" s="1" t="s">
        <v>53</v>
      </c>
      <c r="D33" s="18">
        <v>42.808</v>
      </c>
      <c r="E33" s="42">
        <v>54.201000000000001</v>
      </c>
      <c r="F33" s="42">
        <v>72.784000000000006</v>
      </c>
      <c r="G33" s="22">
        <f t="shared" si="0"/>
        <v>18.583000000000006</v>
      </c>
      <c r="H33" s="20">
        <f t="shared" si="1"/>
        <v>34.285345288832318</v>
      </c>
      <c r="I33" s="27"/>
      <c r="M33" s="66"/>
    </row>
    <row r="34" spans="1:19" s="1" customFormat="1" ht="18" customHeight="1" x14ac:dyDescent="0.2">
      <c r="A34" s="7"/>
      <c r="B34" s="11"/>
      <c r="C34" s="11" t="s">
        <v>54</v>
      </c>
      <c r="D34" s="23">
        <v>309.52999999999997</v>
      </c>
      <c r="E34" s="43">
        <v>146.48699999999999</v>
      </c>
      <c r="F34" s="43">
        <v>188.72000000000003</v>
      </c>
      <c r="G34" s="24">
        <f t="shared" si="0"/>
        <v>42.233000000000033</v>
      </c>
      <c r="H34" s="16">
        <f t="shared" si="1"/>
        <v>28.830544689972516</v>
      </c>
      <c r="I34" s="17"/>
      <c r="M34" s="66"/>
    </row>
    <row r="35" spans="1:19" s="1" customFormat="1" ht="18" customHeight="1" x14ac:dyDescent="0.2">
      <c r="A35" s="28"/>
      <c r="C35" s="1" t="s">
        <v>52</v>
      </c>
      <c r="D35" s="18">
        <v>2625.5529999999999</v>
      </c>
      <c r="E35" s="42">
        <v>2468.0230000000001</v>
      </c>
      <c r="F35" s="42">
        <v>2512.89</v>
      </c>
      <c r="G35" s="19">
        <f t="shared" si="0"/>
        <v>44.866999999999734</v>
      </c>
      <c r="H35" s="20">
        <f t="shared" si="1"/>
        <v>1.8179328150507403</v>
      </c>
      <c r="I35" s="27"/>
      <c r="M35" s="66"/>
    </row>
    <row r="36" spans="1:19" s="1" customFormat="1" ht="18" customHeight="1" x14ac:dyDescent="0.2">
      <c r="A36" s="28"/>
      <c r="C36" s="1" t="s">
        <v>53</v>
      </c>
      <c r="D36" s="18">
        <v>17605.296000000002</v>
      </c>
      <c r="E36" s="42">
        <v>17489.811000000002</v>
      </c>
      <c r="F36" s="42">
        <v>16726.194999999996</v>
      </c>
      <c r="G36" s="22">
        <f t="shared" si="0"/>
        <v>-763.61600000000544</v>
      </c>
      <c r="H36" s="20">
        <f t="shared" si="1"/>
        <v>-4.3660620460678814</v>
      </c>
      <c r="I36" s="27"/>
      <c r="M36" s="66"/>
    </row>
    <row r="37" spans="1:19" s="1" customFormat="1" ht="18" customHeight="1" x14ac:dyDescent="0.2">
      <c r="A37" s="29"/>
      <c r="B37" s="11"/>
      <c r="C37" s="11" t="s">
        <v>9</v>
      </c>
      <c r="D37" s="23">
        <v>20230.849000000002</v>
      </c>
      <c r="E37" s="43">
        <v>19957.834000000003</v>
      </c>
      <c r="F37" s="43">
        <v>19239.084999999995</v>
      </c>
      <c r="G37" s="24">
        <f t="shared" si="0"/>
        <v>-718.74900000000707</v>
      </c>
      <c r="H37" s="16">
        <f t="shared" si="1"/>
        <v>-3.6013377002735214</v>
      </c>
      <c r="I37" s="17"/>
      <c r="K37" s="67"/>
      <c r="M37" s="66"/>
    </row>
    <row r="38" spans="1:19" s="1" customFormat="1" ht="18" hidden="1" customHeight="1" x14ac:dyDescent="0.2">
      <c r="A38" s="6" t="s">
        <v>64</v>
      </c>
      <c r="D38" s="26">
        <v>553.84</v>
      </c>
      <c r="E38" s="26">
        <v>834.92</v>
      </c>
      <c r="F38" s="40">
        <v>446.55900000000003</v>
      </c>
      <c r="G38" s="24">
        <f t="shared" ref="G38:G41" si="2">F38-E38</f>
        <v>-388.36099999999993</v>
      </c>
      <c r="H38" s="16">
        <f t="shared" ref="H38:H41" si="3">G38/E38*100</f>
        <v>-46.514755904757337</v>
      </c>
      <c r="I38" s="30"/>
      <c r="M38" s="66"/>
    </row>
    <row r="39" spans="1:19" s="1" customFormat="1" ht="18" hidden="1" customHeight="1" x14ac:dyDescent="0.2">
      <c r="A39" s="2" t="s">
        <v>72</v>
      </c>
      <c r="B39" s="3"/>
      <c r="C39" s="3"/>
      <c r="D39" s="31">
        <v>3059.0010000000002</v>
      </c>
      <c r="E39" s="31">
        <v>3117.328</v>
      </c>
      <c r="F39" s="41">
        <v>3011.5880000000002</v>
      </c>
      <c r="G39" s="19">
        <f t="shared" si="2"/>
        <v>-105.73999999999978</v>
      </c>
      <c r="H39" s="20">
        <f t="shared" si="3"/>
        <v>-3.3920075141274761</v>
      </c>
      <c r="I39" s="32"/>
      <c r="M39" s="66"/>
    </row>
    <row r="40" spans="1:19" s="1" customFormat="1" ht="18" hidden="1" customHeight="1" x14ac:dyDescent="0.2">
      <c r="A40" s="6" t="s">
        <v>65</v>
      </c>
      <c r="C40" s="1" t="s">
        <v>53</v>
      </c>
      <c r="D40" s="18">
        <v>1345.3879999999999</v>
      </c>
      <c r="E40" s="18">
        <v>1379.692</v>
      </c>
      <c r="F40" s="42">
        <v>1435.9929999999999</v>
      </c>
      <c r="G40" s="22">
        <f t="shared" si="2"/>
        <v>56.300999999999931</v>
      </c>
      <c r="H40" s="20">
        <f t="shared" si="3"/>
        <v>4.080693372143922</v>
      </c>
      <c r="I40" s="30"/>
      <c r="M40" s="66"/>
    </row>
    <row r="41" spans="1:19" s="1" customFormat="1" ht="18" hidden="1" customHeight="1" x14ac:dyDescent="0.2">
      <c r="A41" s="10"/>
      <c r="B41" s="11"/>
      <c r="C41" s="11" t="s">
        <v>54</v>
      </c>
      <c r="D41" s="23">
        <v>4404.3890000000001</v>
      </c>
      <c r="E41" s="23">
        <v>4497.0200000000004</v>
      </c>
      <c r="F41" s="43">
        <f>SUM(F39:F40)</f>
        <v>4447.5810000000001</v>
      </c>
      <c r="G41" s="24">
        <f t="shared" si="2"/>
        <v>-49.439000000000306</v>
      </c>
      <c r="H41" s="16">
        <f t="shared" si="3"/>
        <v>-1.0993724733267876</v>
      </c>
      <c r="I41" s="33"/>
      <c r="M41" s="66"/>
    </row>
    <row r="42" spans="1:19" s="1" customFormat="1" ht="6" customHeight="1" x14ac:dyDescent="0.2">
      <c r="D42" s="34"/>
      <c r="E42" s="34"/>
      <c r="F42" s="34"/>
      <c r="G42" s="35"/>
      <c r="H42" s="36"/>
      <c r="I42" s="37"/>
    </row>
    <row r="43" spans="1:19" s="1" customFormat="1" x14ac:dyDescent="0.2">
      <c r="A43" s="93"/>
      <c r="B43" s="94" t="s">
        <v>76</v>
      </c>
      <c r="C43" s="93" t="s">
        <v>77</v>
      </c>
    </row>
    <row r="44" spans="1:19" s="1" customFormat="1" x14ac:dyDescent="0.15">
      <c r="A44" s="93"/>
      <c r="B44" s="93"/>
      <c r="C44" s="93" t="s">
        <v>78</v>
      </c>
      <c r="I44" s="38"/>
      <c r="M44" s="68"/>
      <c r="N44" s="68"/>
      <c r="O44" s="105"/>
      <c r="P44" s="105"/>
      <c r="Q44" s="68"/>
      <c r="R44" s="68"/>
      <c r="S44" s="69"/>
    </row>
    <row r="45" spans="1:19" s="1" customFormat="1" x14ac:dyDescent="0.15">
      <c r="A45" s="93"/>
      <c r="B45" s="93"/>
      <c r="C45" s="92" t="s">
        <v>75</v>
      </c>
      <c r="I45" s="38"/>
      <c r="M45" s="68"/>
      <c r="N45" s="68"/>
      <c r="O45" s="105"/>
      <c r="P45" s="105"/>
      <c r="Q45" s="68"/>
      <c r="R45" s="68"/>
      <c r="S45" s="69"/>
    </row>
    <row r="46" spans="1:19" x14ac:dyDescent="0.15">
      <c r="I46" s="71"/>
      <c r="M46" s="68"/>
      <c r="N46" s="68"/>
      <c r="O46" s="68"/>
      <c r="P46" s="68"/>
      <c r="Q46" s="68"/>
      <c r="R46" s="72"/>
      <c r="S46" s="69"/>
    </row>
    <row r="47" spans="1:19" x14ac:dyDescent="0.15">
      <c r="M47" s="68"/>
      <c r="N47" s="68"/>
      <c r="O47" s="105"/>
      <c r="P47" s="105"/>
      <c r="Q47" s="68"/>
      <c r="R47" s="68"/>
      <c r="S47" s="69"/>
    </row>
    <row r="48" spans="1:19" x14ac:dyDescent="0.15">
      <c r="M48" s="68"/>
      <c r="N48" s="68"/>
      <c r="O48" s="105"/>
      <c r="P48" s="105"/>
      <c r="Q48" s="68"/>
      <c r="R48" s="68"/>
      <c r="S48" s="69"/>
    </row>
    <row r="49" spans="13:19" x14ac:dyDescent="0.15">
      <c r="M49" s="68"/>
      <c r="N49" s="68"/>
      <c r="O49" s="68"/>
      <c r="P49" s="68"/>
      <c r="Q49" s="68"/>
      <c r="R49" s="68"/>
      <c r="S49" s="69"/>
    </row>
    <row r="50" spans="13:19" x14ac:dyDescent="0.15">
      <c r="M50" s="68"/>
      <c r="N50" s="68"/>
      <c r="O50" s="105"/>
      <c r="P50" s="105"/>
      <c r="Q50" s="68"/>
      <c r="R50" s="68"/>
      <c r="S50" s="69"/>
    </row>
    <row r="51" spans="13:19" x14ac:dyDescent="0.15">
      <c r="M51" s="68"/>
      <c r="N51" s="68"/>
      <c r="O51" s="105"/>
      <c r="P51" s="105"/>
      <c r="Q51" s="68"/>
      <c r="R51" s="68"/>
      <c r="S51" s="69"/>
    </row>
    <row r="52" spans="13:19" x14ac:dyDescent="0.15">
      <c r="M52" s="105"/>
      <c r="N52" s="105"/>
      <c r="O52" s="105"/>
      <c r="P52" s="105"/>
      <c r="Q52" s="105"/>
      <c r="R52" s="105"/>
      <c r="S52" s="69"/>
    </row>
  </sheetData>
  <mergeCells count="7">
    <mergeCell ref="O44:P44"/>
    <mergeCell ref="M52:R52"/>
    <mergeCell ref="O45:P45"/>
    <mergeCell ref="O47:P47"/>
    <mergeCell ref="O48:P48"/>
    <mergeCell ref="O50:P50"/>
    <mergeCell ref="O51:P51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zoomScaleNormal="100" zoomScaleSheetLayoutView="100" workbookViewId="0"/>
  </sheetViews>
  <sheetFormatPr defaultColWidth="9" defaultRowHeight="13.2" x14ac:dyDescent="0.2"/>
  <cols>
    <col min="1" max="2" width="3.6640625" style="81" customWidth="1"/>
    <col min="3" max="3" width="15.6640625" style="81" customWidth="1"/>
    <col min="4" max="6" width="12.6640625" style="81" customWidth="1"/>
    <col min="7" max="8" width="9.33203125" style="81" customWidth="1"/>
    <col min="9" max="9" width="8.88671875" style="81" customWidth="1"/>
    <col min="10" max="11" width="5.6640625" style="81" customWidth="1"/>
    <col min="12" max="13" width="11.6640625" style="81" bestFit="1" customWidth="1"/>
    <col min="14" max="14" width="5.6640625" style="81" customWidth="1"/>
    <col min="15" max="15" width="10.44140625" style="81" bestFit="1" customWidth="1"/>
    <col min="16" max="16" width="9" style="81"/>
    <col min="17" max="17" width="2.33203125" style="81" customWidth="1"/>
    <col min="18" max="18" width="7.21875" style="81" customWidth="1"/>
    <col min="19" max="16384" width="9" style="81"/>
  </cols>
  <sheetData>
    <row r="1" spans="1:19" s="1" customFormat="1" x14ac:dyDescent="0.2">
      <c r="A1" s="84" t="s">
        <v>85</v>
      </c>
      <c r="B1" s="83"/>
      <c r="C1" s="84"/>
      <c r="D1" s="84"/>
      <c r="E1" s="84"/>
      <c r="F1" s="84"/>
      <c r="G1" s="84"/>
      <c r="H1" s="84"/>
      <c r="I1" s="84"/>
    </row>
    <row r="2" spans="1:19" s="1" customFormat="1" x14ac:dyDescent="0.2"/>
    <row r="3" spans="1:19" s="1" customFormat="1" x14ac:dyDescent="0.2">
      <c r="F3" s="62" t="s">
        <v>35</v>
      </c>
      <c r="I3" s="39" t="s">
        <v>55</v>
      </c>
    </row>
    <row r="4" spans="1:19" s="1" customFormat="1" ht="18" customHeight="1" x14ac:dyDescent="0.2">
      <c r="A4" s="2"/>
      <c r="B4" s="3"/>
      <c r="C4" s="3"/>
      <c r="D4" s="4" t="s">
        <v>81</v>
      </c>
      <c r="E4" s="4" t="s">
        <v>82</v>
      </c>
      <c r="F4" s="88" t="s">
        <v>84</v>
      </c>
      <c r="G4" s="86"/>
      <c r="H4" s="86"/>
      <c r="I4" s="87"/>
    </row>
    <row r="5" spans="1:19" s="1" customFormat="1" ht="18" customHeight="1" x14ac:dyDescent="0.2">
      <c r="A5" s="6"/>
      <c r="D5" s="7" t="s">
        <v>56</v>
      </c>
      <c r="E5" s="7" t="s">
        <v>56</v>
      </c>
      <c r="F5" s="7" t="s">
        <v>57</v>
      </c>
      <c r="G5" s="85" t="s">
        <v>58</v>
      </c>
      <c r="H5" s="87"/>
      <c r="I5" s="7" t="s">
        <v>36</v>
      </c>
    </row>
    <row r="6" spans="1:19" s="1" customFormat="1" ht="18" customHeight="1" x14ac:dyDescent="0.2">
      <c r="A6" s="10"/>
      <c r="B6" s="11"/>
      <c r="C6" s="11"/>
      <c r="D6" s="12"/>
      <c r="E6" s="12"/>
      <c r="F6" s="14"/>
      <c r="G6" s="63" t="s">
        <v>59</v>
      </c>
      <c r="H6" s="64" t="s">
        <v>60</v>
      </c>
      <c r="I6" s="12" t="s">
        <v>61</v>
      </c>
    </row>
    <row r="7" spans="1:19" s="1" customFormat="1" ht="20.100000000000001" customHeight="1" x14ac:dyDescent="0.2">
      <c r="A7" s="7" t="s">
        <v>11</v>
      </c>
      <c r="B7" s="1" t="s">
        <v>12</v>
      </c>
      <c r="D7" s="44">
        <v>64325.898000000001</v>
      </c>
      <c r="E7" s="44">
        <v>63849.341999999997</v>
      </c>
      <c r="F7" s="44">
        <v>61367.883999999998</v>
      </c>
      <c r="G7" s="45">
        <f t="shared" ref="G7:G33" si="0">F7-E7</f>
        <v>-2481.4579999999987</v>
      </c>
      <c r="H7" s="46">
        <f t="shared" ref="H7:H33" si="1">G7/E7*100</f>
        <v>-3.8864268953625221</v>
      </c>
      <c r="I7" s="47">
        <f>F7/$F$9*100</f>
        <v>73.97864659373667</v>
      </c>
      <c r="L7" s="66"/>
    </row>
    <row r="8" spans="1:19" s="1" customFormat="1" ht="20.100000000000001" customHeight="1" x14ac:dyDescent="0.2">
      <c r="A8" s="7" t="s">
        <v>13</v>
      </c>
      <c r="B8" s="1" t="s">
        <v>14</v>
      </c>
      <c r="D8" s="48">
        <v>23513.012999999999</v>
      </c>
      <c r="E8" s="48">
        <v>22978.694</v>
      </c>
      <c r="F8" s="48">
        <v>21585.626</v>
      </c>
      <c r="G8" s="49">
        <f t="shared" si="0"/>
        <v>-1393.0679999999993</v>
      </c>
      <c r="H8" s="46">
        <f t="shared" si="1"/>
        <v>-6.0624333132248482</v>
      </c>
      <c r="I8" s="47">
        <f>F8/$F$9*100</f>
        <v>26.021353406263341</v>
      </c>
      <c r="L8" s="66"/>
    </row>
    <row r="9" spans="1:19" s="1" customFormat="1" ht="20.100000000000001" customHeight="1" x14ac:dyDescent="0.2">
      <c r="A9" s="12"/>
      <c r="B9" s="11" t="s">
        <v>15</v>
      </c>
      <c r="C9" s="11"/>
      <c r="D9" s="48">
        <v>87838.910999999993</v>
      </c>
      <c r="E9" s="48">
        <v>86828.035999999993</v>
      </c>
      <c r="F9" s="48">
        <v>82953.509999999995</v>
      </c>
      <c r="G9" s="49">
        <f t="shared" si="0"/>
        <v>-3874.525999999998</v>
      </c>
      <c r="H9" s="46">
        <f t="shared" si="1"/>
        <v>-4.4622983295395491</v>
      </c>
      <c r="I9" s="47">
        <f>F9/$F$9*100</f>
        <v>100</v>
      </c>
      <c r="L9" s="66"/>
    </row>
    <row r="10" spans="1:19" s="1" customFormat="1" ht="20.100000000000001" customHeight="1" x14ac:dyDescent="0.2">
      <c r="A10" s="7" t="s">
        <v>2</v>
      </c>
      <c r="B10" s="1" t="s">
        <v>16</v>
      </c>
      <c r="D10" s="44">
        <v>9235.6170000000002</v>
      </c>
      <c r="E10" s="44">
        <v>8934.098</v>
      </c>
      <c r="F10" s="44">
        <v>8589.107</v>
      </c>
      <c r="G10" s="45">
        <f t="shared" si="0"/>
        <v>-344.99099999999999</v>
      </c>
      <c r="H10" s="50">
        <f t="shared" si="1"/>
        <v>-3.8615090185937069</v>
      </c>
      <c r="I10" s="51">
        <f>F10/$F$12*100</f>
        <v>76.771272367208994</v>
      </c>
      <c r="L10" s="66"/>
      <c r="M10" s="73"/>
    </row>
    <row r="11" spans="1:19" s="1" customFormat="1" ht="20.100000000000001" customHeight="1" x14ac:dyDescent="0.2">
      <c r="A11" s="7" t="s">
        <v>69</v>
      </c>
      <c r="B11" s="1" t="s">
        <v>17</v>
      </c>
      <c r="D11" s="48">
        <v>2769.8679999999999</v>
      </c>
      <c r="E11" s="48">
        <v>2735.0210000000002</v>
      </c>
      <c r="F11" s="48">
        <v>2598.8110000000001</v>
      </c>
      <c r="G11" s="49">
        <f t="shared" si="0"/>
        <v>-136.21000000000004</v>
      </c>
      <c r="H11" s="52">
        <f t="shared" si="1"/>
        <v>-4.9802177021675531</v>
      </c>
      <c r="I11" s="21">
        <f>F11/$F$12*100</f>
        <v>23.228727632791017</v>
      </c>
      <c r="L11" s="66"/>
      <c r="M11" s="73"/>
    </row>
    <row r="12" spans="1:19" s="1" customFormat="1" ht="20.100000000000001" customHeight="1" x14ac:dyDescent="0.2">
      <c r="A12" s="12" t="s">
        <v>4</v>
      </c>
      <c r="B12" s="11" t="s">
        <v>15</v>
      </c>
      <c r="C12" s="11"/>
      <c r="D12" s="53">
        <v>12005.485000000001</v>
      </c>
      <c r="E12" s="53">
        <v>11669.119000000001</v>
      </c>
      <c r="F12" s="53">
        <v>11187.918</v>
      </c>
      <c r="G12" s="54">
        <f t="shared" si="0"/>
        <v>-481.20100000000093</v>
      </c>
      <c r="H12" s="55">
        <f t="shared" si="1"/>
        <v>-4.1237131954863164</v>
      </c>
      <c r="I12" s="25">
        <f>F12/$F$12*100</f>
        <v>100</v>
      </c>
      <c r="L12" s="66"/>
      <c r="M12" s="66"/>
    </row>
    <row r="13" spans="1:19" s="1" customFormat="1" ht="20.100000000000001" customHeight="1" x14ac:dyDescent="0.2">
      <c r="A13" s="7"/>
      <c r="B13" s="8"/>
      <c r="C13" s="1" t="s">
        <v>18</v>
      </c>
      <c r="D13" s="99">
        <v>0</v>
      </c>
      <c r="E13" s="99">
        <v>0</v>
      </c>
      <c r="F13" s="99">
        <v>0</v>
      </c>
      <c r="G13" s="56">
        <f t="shared" si="0"/>
        <v>0</v>
      </c>
      <c r="H13" s="46" t="s">
        <v>73</v>
      </c>
      <c r="I13" s="100" t="s">
        <v>79</v>
      </c>
      <c r="L13" s="66"/>
      <c r="M13" s="73"/>
    </row>
    <row r="14" spans="1:19" s="1" customFormat="1" ht="20.100000000000001" customHeight="1" x14ac:dyDescent="0.15">
      <c r="A14" s="7"/>
      <c r="B14" s="8" t="s">
        <v>5</v>
      </c>
      <c r="C14" s="1" t="s">
        <v>19</v>
      </c>
      <c r="D14" s="48">
        <v>5803.8819999999996</v>
      </c>
      <c r="E14" s="91">
        <v>5751.6590000000006</v>
      </c>
      <c r="F14" s="91">
        <v>5965.3380000000006</v>
      </c>
      <c r="G14" s="49">
        <f t="shared" si="0"/>
        <v>213.67900000000009</v>
      </c>
      <c r="H14" s="46">
        <f t="shared" si="1"/>
        <v>3.7150846390580541</v>
      </c>
      <c r="I14" s="21">
        <f t="shared" ref="I14:I20" si="2">F14/$F$20*100</f>
        <v>69.922089052837364</v>
      </c>
      <c r="K14" s="89"/>
      <c r="L14" s="66"/>
      <c r="M14" s="73"/>
      <c r="O14" s="74"/>
    </row>
    <row r="15" spans="1:19" s="1" customFormat="1" ht="20.100000000000001" customHeight="1" x14ac:dyDescent="0.15">
      <c r="A15" s="7" t="s">
        <v>6</v>
      </c>
      <c r="B15" s="8"/>
      <c r="C15" s="1" t="s">
        <v>21</v>
      </c>
      <c r="D15" s="48">
        <v>744.81200000000001</v>
      </c>
      <c r="E15" s="91">
        <v>730.85</v>
      </c>
      <c r="F15" s="91">
        <v>312.56400000000002</v>
      </c>
      <c r="G15" s="49">
        <f t="shared" si="0"/>
        <v>-418.286</v>
      </c>
      <c r="H15" s="46">
        <f t="shared" si="1"/>
        <v>-57.232811110350958</v>
      </c>
      <c r="I15" s="21">
        <f t="shared" si="2"/>
        <v>3.6636864235875755</v>
      </c>
      <c r="K15" s="90"/>
      <c r="L15" s="66"/>
      <c r="M15" s="73"/>
      <c r="O15" s="74"/>
      <c r="S15" s="66"/>
    </row>
    <row r="16" spans="1:19" s="1" customFormat="1" ht="20.100000000000001" customHeight="1" x14ac:dyDescent="0.15">
      <c r="A16" s="7"/>
      <c r="B16" s="8" t="s">
        <v>7</v>
      </c>
      <c r="C16" s="1" t="s">
        <v>22</v>
      </c>
      <c r="D16" s="48">
        <v>1397.0160000000001</v>
      </c>
      <c r="E16" s="48">
        <v>1448.7069999999999</v>
      </c>
      <c r="F16" s="48">
        <v>1328.5069999999998</v>
      </c>
      <c r="G16" s="49">
        <f t="shared" si="0"/>
        <v>-120.20000000000005</v>
      </c>
      <c r="H16" s="46">
        <f t="shared" si="1"/>
        <v>-8.2970538556105584</v>
      </c>
      <c r="I16" s="21">
        <f t="shared" si="2"/>
        <v>15.571956653808686</v>
      </c>
      <c r="K16" s="89"/>
      <c r="L16" s="66"/>
      <c r="M16" s="73"/>
      <c r="O16" s="74"/>
      <c r="S16" s="66"/>
    </row>
    <row r="17" spans="1:19" s="1" customFormat="1" ht="20.100000000000001" customHeight="1" x14ac:dyDescent="0.15">
      <c r="A17" s="7"/>
      <c r="B17" s="8"/>
      <c r="C17" s="1" t="s">
        <v>20</v>
      </c>
      <c r="D17" s="48">
        <v>427.42699999999996</v>
      </c>
      <c r="E17" s="48">
        <v>423.904</v>
      </c>
      <c r="F17" s="48">
        <v>458.67200000000003</v>
      </c>
      <c r="G17" s="49">
        <f t="shared" si="0"/>
        <v>34.768000000000029</v>
      </c>
      <c r="H17" s="46">
        <f t="shared" si="1"/>
        <v>8.2018570242319075</v>
      </c>
      <c r="I17" s="21">
        <f t="shared" si="2"/>
        <v>5.3762761523392344</v>
      </c>
      <c r="K17" s="90"/>
      <c r="L17" s="66"/>
      <c r="M17" s="73"/>
      <c r="O17" s="74"/>
      <c r="S17" s="66"/>
    </row>
    <row r="18" spans="1:19" s="1" customFormat="1" ht="20.100000000000001" customHeight="1" x14ac:dyDescent="0.15">
      <c r="A18" s="7"/>
      <c r="B18" s="8" t="s">
        <v>4</v>
      </c>
      <c r="C18" s="1" t="s">
        <v>23</v>
      </c>
      <c r="D18" s="48">
        <v>77.381</v>
      </c>
      <c r="E18" s="48">
        <v>78.423000000000002</v>
      </c>
      <c r="F18" s="48">
        <v>94.92</v>
      </c>
      <c r="G18" s="49">
        <f t="shared" si="0"/>
        <v>16.497</v>
      </c>
      <c r="H18" s="46">
        <f t="shared" si="1"/>
        <v>21.035920584522398</v>
      </c>
      <c r="I18" s="21">
        <f t="shared" si="2"/>
        <v>1.1125949096086967</v>
      </c>
      <c r="K18" s="90"/>
      <c r="L18" s="66"/>
      <c r="M18" s="73"/>
      <c r="O18" s="74"/>
      <c r="S18" s="66"/>
    </row>
    <row r="19" spans="1:19" s="1" customFormat="1" ht="20.100000000000001" customHeight="1" x14ac:dyDescent="0.2">
      <c r="A19" s="7" t="s">
        <v>8</v>
      </c>
      <c r="B19" s="8"/>
      <c r="C19" s="11" t="s">
        <v>70</v>
      </c>
      <c r="D19" s="53">
        <v>696.60699999999997</v>
      </c>
      <c r="E19" s="98">
        <v>511.23700000000002</v>
      </c>
      <c r="F19" s="98">
        <v>371.40600000000001</v>
      </c>
      <c r="G19" s="49">
        <f t="shared" si="0"/>
        <v>-139.83100000000002</v>
      </c>
      <c r="H19" s="46">
        <f t="shared" si="1"/>
        <v>-27.35150233648973</v>
      </c>
      <c r="I19" s="25">
        <f t="shared" si="2"/>
        <v>4.3533968078184531</v>
      </c>
      <c r="K19" s="90"/>
      <c r="L19" s="66"/>
      <c r="M19" s="73"/>
      <c r="S19" s="66"/>
    </row>
    <row r="20" spans="1:19" s="1" customFormat="1" ht="20.100000000000001" customHeight="1" x14ac:dyDescent="0.2">
      <c r="A20" s="7"/>
      <c r="B20" s="14"/>
      <c r="C20" s="11" t="s">
        <v>15</v>
      </c>
      <c r="D20" s="48">
        <v>9147.125</v>
      </c>
      <c r="E20" s="48">
        <v>8944.7800000000007</v>
      </c>
      <c r="F20" s="48">
        <v>8531.4069999999992</v>
      </c>
      <c r="G20" s="57">
        <f t="shared" si="0"/>
        <v>-413.37300000000141</v>
      </c>
      <c r="H20" s="58">
        <f t="shared" si="1"/>
        <v>-4.6213881168681779</v>
      </c>
      <c r="I20" s="59">
        <f t="shared" si="2"/>
        <v>100</v>
      </c>
      <c r="K20" s="89"/>
      <c r="L20" s="66"/>
      <c r="M20" s="73"/>
    </row>
    <row r="21" spans="1:19" s="1" customFormat="1" ht="20.100000000000001" customHeight="1" x14ac:dyDescent="0.2">
      <c r="A21" s="7"/>
      <c r="B21" s="8"/>
      <c r="C21" s="1" t="s">
        <v>18</v>
      </c>
      <c r="D21" s="103">
        <v>2206.7489999999998</v>
      </c>
      <c r="E21" s="44">
        <v>2186.7280000000001</v>
      </c>
      <c r="F21" s="44">
        <v>2434.4280000000003</v>
      </c>
      <c r="G21" s="49">
        <f t="shared" si="0"/>
        <v>247.70000000000027</v>
      </c>
      <c r="H21" s="46">
        <f t="shared" si="1"/>
        <v>11.327426181948567</v>
      </c>
      <c r="I21" s="51">
        <f t="shared" ref="I21:I28" si="3">F21/$F$28*100</f>
        <v>76.661062428733345</v>
      </c>
      <c r="K21" s="89"/>
      <c r="L21" s="66"/>
      <c r="M21" s="73"/>
      <c r="O21" s="66"/>
    </row>
    <row r="22" spans="1:19" s="1" customFormat="1" ht="20.100000000000001" customHeight="1" x14ac:dyDescent="0.2">
      <c r="A22" s="7"/>
      <c r="B22" s="8" t="s">
        <v>32</v>
      </c>
      <c r="C22" s="1" t="s">
        <v>19</v>
      </c>
      <c r="D22" s="48">
        <v>137.48999999999998</v>
      </c>
      <c r="E22" s="48">
        <v>132.619</v>
      </c>
      <c r="F22" s="48">
        <v>72.381</v>
      </c>
      <c r="G22" s="49">
        <f t="shared" si="0"/>
        <v>-60.238</v>
      </c>
      <c r="H22" s="46">
        <f t="shared" si="1"/>
        <v>-45.421847548239697</v>
      </c>
      <c r="I22" s="21">
        <f t="shared" si="3"/>
        <v>2.2793051836629168</v>
      </c>
      <c r="K22" s="90"/>
      <c r="L22" s="66"/>
      <c r="M22" s="73"/>
      <c r="O22" s="66"/>
    </row>
    <row r="23" spans="1:19" s="1" customFormat="1" ht="20.100000000000001" customHeight="1" x14ac:dyDescent="0.2">
      <c r="A23" s="7" t="s">
        <v>4</v>
      </c>
      <c r="B23" s="8" t="s">
        <v>33</v>
      </c>
      <c r="C23" s="1" t="s">
        <v>21</v>
      </c>
      <c r="D23" s="48">
        <v>0.374</v>
      </c>
      <c r="E23" s="48">
        <v>1.4</v>
      </c>
      <c r="F23" s="48">
        <v>0.92599999999999993</v>
      </c>
      <c r="G23" s="49">
        <f t="shared" si="0"/>
        <v>-0.47399999999999998</v>
      </c>
      <c r="H23" s="46">
        <f t="shared" si="1"/>
        <v>-33.857142857142861</v>
      </c>
      <c r="I23" s="21">
        <f t="shared" si="3"/>
        <v>2.9160091737774563E-2</v>
      </c>
      <c r="K23" s="90"/>
      <c r="L23" s="66"/>
      <c r="M23" s="73"/>
      <c r="O23" s="66"/>
      <c r="S23" s="66"/>
    </row>
    <row r="24" spans="1:19" s="1" customFormat="1" ht="20.100000000000001" customHeight="1" x14ac:dyDescent="0.2">
      <c r="A24" s="7"/>
      <c r="B24" s="8" t="s">
        <v>24</v>
      </c>
      <c r="C24" s="1" t="s">
        <v>22</v>
      </c>
      <c r="D24" s="48">
        <v>310.714</v>
      </c>
      <c r="E24" s="48">
        <v>223.827</v>
      </c>
      <c r="F24" s="48">
        <v>342.27</v>
      </c>
      <c r="G24" s="49">
        <f t="shared" si="0"/>
        <v>118.44299999999998</v>
      </c>
      <c r="H24" s="46">
        <f t="shared" si="1"/>
        <v>52.917208379686087</v>
      </c>
      <c r="I24" s="21">
        <f t="shared" si="3"/>
        <v>10.778212310030346</v>
      </c>
      <c r="K24" s="89"/>
      <c r="L24" s="66"/>
      <c r="M24" s="73"/>
      <c r="O24" s="66"/>
      <c r="S24" s="66"/>
    </row>
    <row r="25" spans="1:19" s="1" customFormat="1" ht="20.100000000000001" customHeight="1" x14ac:dyDescent="0.2">
      <c r="A25" s="7"/>
      <c r="B25" s="8" t="s">
        <v>8</v>
      </c>
      <c r="C25" s="1" t="s">
        <v>20</v>
      </c>
      <c r="D25" s="101">
        <v>0</v>
      </c>
      <c r="E25" s="101">
        <v>0</v>
      </c>
      <c r="F25" s="101">
        <v>0</v>
      </c>
      <c r="G25" s="49">
        <f t="shared" si="0"/>
        <v>0</v>
      </c>
      <c r="H25" s="46" t="s">
        <v>71</v>
      </c>
      <c r="I25" s="46" t="s">
        <v>71</v>
      </c>
      <c r="K25" s="89"/>
      <c r="L25" s="66"/>
      <c r="M25" s="73"/>
      <c r="O25" s="66"/>
      <c r="S25" s="66"/>
    </row>
    <row r="26" spans="1:19" s="1" customFormat="1" ht="20.100000000000001" customHeight="1" x14ac:dyDescent="0.2">
      <c r="A26" s="7"/>
      <c r="B26" s="8" t="s">
        <v>4</v>
      </c>
      <c r="C26" s="1" t="s">
        <v>23</v>
      </c>
      <c r="D26" s="101">
        <v>0</v>
      </c>
      <c r="E26" s="96">
        <v>0</v>
      </c>
      <c r="F26" s="96">
        <v>0</v>
      </c>
      <c r="G26" s="49">
        <f t="shared" si="0"/>
        <v>0</v>
      </c>
      <c r="H26" s="46" t="s">
        <v>71</v>
      </c>
      <c r="I26" s="46" t="s">
        <v>71</v>
      </c>
      <c r="K26" s="90"/>
      <c r="L26" s="66"/>
      <c r="M26" s="73"/>
      <c r="O26" s="66"/>
      <c r="S26" s="66"/>
    </row>
    <row r="27" spans="1:19" s="1" customFormat="1" ht="20.100000000000001" customHeight="1" x14ac:dyDescent="0.2">
      <c r="A27" s="7"/>
      <c r="B27" s="8"/>
      <c r="C27" s="11" t="s">
        <v>70</v>
      </c>
      <c r="D27" s="53">
        <v>186.059</v>
      </c>
      <c r="E27" s="53">
        <v>333.13199999999961</v>
      </c>
      <c r="F27" s="53">
        <v>325.56800000000021</v>
      </c>
      <c r="G27" s="49">
        <f t="shared" si="0"/>
        <v>-7.5639999999993961</v>
      </c>
      <c r="H27" s="46">
        <f t="shared" si="1"/>
        <v>-2.2705714251406066</v>
      </c>
      <c r="I27" s="25">
        <f t="shared" si="3"/>
        <v>10.252259985835632</v>
      </c>
      <c r="K27" s="90"/>
      <c r="L27" s="66"/>
      <c r="M27" s="73"/>
      <c r="S27" s="66"/>
    </row>
    <row r="28" spans="1:19" s="1" customFormat="1" ht="20.100000000000001" customHeight="1" x14ac:dyDescent="0.2">
      <c r="A28" s="7"/>
      <c r="B28" s="14"/>
      <c r="C28" s="11" t="s">
        <v>15</v>
      </c>
      <c r="D28" s="98">
        <v>2841.3860000000004</v>
      </c>
      <c r="E28" s="53">
        <v>2877.7060000000001</v>
      </c>
      <c r="F28" s="53">
        <v>3175.5730000000003</v>
      </c>
      <c r="G28" s="57">
        <f t="shared" si="0"/>
        <v>297.86700000000019</v>
      </c>
      <c r="H28" s="58">
        <f t="shared" si="1"/>
        <v>10.35084890534336</v>
      </c>
      <c r="I28" s="59">
        <f t="shared" si="3"/>
        <v>100</v>
      </c>
      <c r="J28" s="75"/>
      <c r="K28" s="89"/>
      <c r="L28" s="66"/>
      <c r="M28" s="73"/>
    </row>
    <row r="29" spans="1:19" s="1" customFormat="1" ht="20.100000000000001" customHeight="1" x14ac:dyDescent="0.2">
      <c r="A29" s="29" t="s">
        <v>25</v>
      </c>
      <c r="B29" s="11"/>
      <c r="C29" s="11"/>
      <c r="D29" s="53">
        <v>11988.511</v>
      </c>
      <c r="E29" s="53">
        <v>11822.486000000001</v>
      </c>
      <c r="F29" s="53">
        <v>11706.98</v>
      </c>
      <c r="G29" s="57">
        <f t="shared" si="0"/>
        <v>-115.50600000000122</v>
      </c>
      <c r="H29" s="58">
        <f t="shared" si="1"/>
        <v>-0.97700263717801161</v>
      </c>
      <c r="I29" s="60"/>
      <c r="K29" s="89"/>
      <c r="L29" s="66"/>
      <c r="M29" s="73"/>
    </row>
    <row r="30" spans="1:19" s="1" customFormat="1" ht="20.100000000000001" customHeight="1" x14ac:dyDescent="0.2">
      <c r="A30" s="7" t="s">
        <v>26</v>
      </c>
      <c r="B30" s="1" t="s">
        <v>16</v>
      </c>
      <c r="D30" s="48">
        <v>26.571999999999999</v>
      </c>
      <c r="E30" s="48">
        <v>23.359000000000002</v>
      </c>
      <c r="F30" s="48">
        <v>51.970999999999997</v>
      </c>
      <c r="G30" s="49">
        <f t="shared" si="0"/>
        <v>28.611999999999995</v>
      </c>
      <c r="H30" s="46">
        <f t="shared" si="1"/>
        <v>122.48812021062542</v>
      </c>
      <c r="I30" s="61"/>
      <c r="L30" s="66"/>
      <c r="M30" s="73"/>
    </row>
    <row r="31" spans="1:19" s="1" customFormat="1" ht="20.100000000000001" customHeight="1" x14ac:dyDescent="0.2">
      <c r="A31" s="7" t="s">
        <v>27</v>
      </c>
      <c r="B31" s="1" t="s">
        <v>17</v>
      </c>
      <c r="D31" s="48">
        <v>163.054</v>
      </c>
      <c r="E31" s="48">
        <v>159.999</v>
      </c>
      <c r="F31" s="48">
        <v>157.00899999999999</v>
      </c>
      <c r="G31" s="49">
        <f t="shared" si="0"/>
        <v>-2.9900000000000091</v>
      </c>
      <c r="H31" s="46">
        <f t="shared" si="1"/>
        <v>-1.8687616797605042</v>
      </c>
      <c r="I31" s="61"/>
      <c r="L31" s="66"/>
      <c r="M31" s="73"/>
    </row>
    <row r="32" spans="1:19" s="1" customFormat="1" ht="20.100000000000001" customHeight="1" x14ac:dyDescent="0.2">
      <c r="A32" s="12" t="s">
        <v>28</v>
      </c>
      <c r="B32" s="11" t="s">
        <v>29</v>
      </c>
      <c r="C32" s="11"/>
      <c r="D32" s="53">
        <v>189.626</v>
      </c>
      <c r="E32" s="53">
        <v>183.358</v>
      </c>
      <c r="F32" s="53">
        <v>208.98</v>
      </c>
      <c r="G32" s="49">
        <f t="shared" si="0"/>
        <v>25.621999999999986</v>
      </c>
      <c r="H32" s="46">
        <f t="shared" si="1"/>
        <v>13.973756258248882</v>
      </c>
      <c r="I32" s="60"/>
      <c r="L32" s="66"/>
      <c r="M32" s="73"/>
    </row>
    <row r="33" spans="1:13" s="1" customFormat="1" ht="20.100000000000001" customHeight="1" x14ac:dyDescent="0.2">
      <c r="A33" s="10"/>
      <c r="B33" s="11" t="s">
        <v>30</v>
      </c>
      <c r="C33" s="11" t="s">
        <v>31</v>
      </c>
      <c r="D33" s="53">
        <v>12178.137000000001</v>
      </c>
      <c r="E33" s="53">
        <v>12005.844000000001</v>
      </c>
      <c r="F33" s="53">
        <v>11915.96</v>
      </c>
      <c r="G33" s="57">
        <f t="shared" si="0"/>
        <v>-89.884000000001834</v>
      </c>
      <c r="H33" s="58">
        <f t="shared" si="1"/>
        <v>-0.74866873166102965</v>
      </c>
      <c r="I33" s="60"/>
      <c r="L33" s="66"/>
      <c r="M33" s="73"/>
    </row>
    <row r="34" spans="1:13" s="1" customFormat="1" ht="20.100000000000001" hidden="1" customHeight="1" x14ac:dyDescent="0.2">
      <c r="A34" s="76" t="s">
        <v>67</v>
      </c>
      <c r="B34" s="77"/>
      <c r="C34" s="77"/>
      <c r="D34" s="78">
        <v>203.845</v>
      </c>
      <c r="E34" s="78">
        <v>180.75800000000001</v>
      </c>
      <c r="F34" s="78">
        <v>16.821000000000002</v>
      </c>
      <c r="G34" s="57">
        <v>-163.93700000000001</v>
      </c>
      <c r="H34" s="58">
        <v>-90.69418780911495</v>
      </c>
      <c r="I34" s="79"/>
      <c r="L34" s="66"/>
      <c r="M34" s="73"/>
    </row>
    <row r="35" spans="1:13" s="1" customFormat="1" ht="18.600000000000001" hidden="1" customHeight="1" x14ac:dyDescent="0.2">
      <c r="A35" s="76" t="s">
        <v>68</v>
      </c>
      <c r="B35" s="77"/>
      <c r="C35" s="77"/>
      <c r="D35" s="78">
        <v>8668.5419999999995</v>
      </c>
      <c r="E35" s="78">
        <v>8943.8169999999991</v>
      </c>
      <c r="F35" s="78">
        <v>8930.1890000000003</v>
      </c>
      <c r="G35" s="57">
        <v>-13.627999999998792</v>
      </c>
      <c r="H35" s="58">
        <v>-0.15237342177281571</v>
      </c>
      <c r="I35" s="59"/>
      <c r="L35" s="66"/>
      <c r="M35" s="73"/>
    </row>
    <row r="36" spans="1:13" s="1" customFormat="1" x14ac:dyDescent="0.2">
      <c r="I36" s="80"/>
      <c r="L36" s="66"/>
      <c r="M36" s="73"/>
    </row>
    <row r="37" spans="1:13" s="1" customFormat="1" x14ac:dyDescent="0.2">
      <c r="B37" s="1" t="s">
        <v>62</v>
      </c>
      <c r="C37" s="1" t="s">
        <v>80</v>
      </c>
      <c r="L37" s="66"/>
      <c r="M37" s="66"/>
    </row>
    <row r="38" spans="1:13" x14ac:dyDescent="0.2">
      <c r="A38" s="1"/>
      <c r="B38" s="1"/>
      <c r="C38" s="1" t="s">
        <v>63</v>
      </c>
      <c r="D38" s="1"/>
      <c r="E38" s="1"/>
      <c r="F38" s="1"/>
      <c r="G38" s="1"/>
      <c r="H38" s="1"/>
      <c r="I38" s="1"/>
      <c r="L38" s="66"/>
      <c r="M38" s="73"/>
    </row>
    <row r="39" spans="1:13" x14ac:dyDescent="0.2">
      <c r="A39" s="1"/>
      <c r="B39" s="1"/>
      <c r="C39" s="1" t="s">
        <v>34</v>
      </c>
      <c r="D39" s="1"/>
      <c r="E39" s="1"/>
      <c r="F39" s="1"/>
      <c r="G39" s="1"/>
      <c r="H39" s="1"/>
      <c r="I39" s="1"/>
      <c r="L39" s="66"/>
      <c r="M39" s="73"/>
    </row>
    <row r="41" spans="1:13" x14ac:dyDescent="0.2">
      <c r="E41" s="82"/>
      <c r="F41" s="82"/>
    </row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高炉スラグ生産量</vt:lpstr>
      <vt:lpstr>製鋼スラグ生産量</vt:lpstr>
      <vt:lpstr>高炉スラグ生産量!Print_Area</vt:lpstr>
      <vt:lpstr>製鋼スラグ生産量!Print_Area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NSA11</dc:creator>
  <cp:lastModifiedBy>木下克己</cp:lastModifiedBy>
  <cp:lastPrinted>2021-06-22T07:06:34Z</cp:lastPrinted>
  <dcterms:created xsi:type="dcterms:W3CDTF">1997-01-08T22:48:59Z</dcterms:created>
  <dcterms:modified xsi:type="dcterms:W3CDTF">2025-08-13T02:30:04Z</dcterms:modified>
</cp:coreProperties>
</file>